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0" yWindow="65236" windowWidth="18150" windowHeight="6030" tabRatio="713" activeTab="3"/>
  </bookViews>
  <sheets>
    <sheet name="Rozpočet" sheetId="1" r:id="rId1"/>
    <sheet name="seznam Pol" sheetId="2" r:id="rId2"/>
    <sheet name="Tabulka do RMO" sheetId="3" r:id="rId3"/>
    <sheet name="zůstatky BÚ" sheetId="4" r:id="rId4"/>
  </sheets>
  <definedNames>
    <definedName name="_xlnm.Print_Titles" localSheetId="0">'Rozpočet'!$5:$7</definedName>
    <definedName name="_xlnm.Print_Area" localSheetId="0">'Rozpočet'!$A:$M</definedName>
  </definedNames>
  <calcPr fullCalcOnLoad="1"/>
</workbook>
</file>

<file path=xl/sharedStrings.xml><?xml version="1.0" encoding="utf-8"?>
<sst xmlns="http://schemas.openxmlformats.org/spreadsheetml/2006/main" count="4094" uniqueCount="1712">
  <si>
    <t>UCS: 20</t>
  </si>
  <si>
    <t>GINIS Standard - UCR</t>
  </si>
  <si>
    <t>Vytvořeno: 12.07.2019 13:25:31</t>
  </si>
  <si>
    <t>Název: Městský obvod Liberec - Vratislavice nad Nisou</t>
  </si>
  <si>
    <t>UJIXLRB0 040820151717</t>
  </si>
  <si>
    <t>(eisp M)</t>
  </si>
  <si>
    <t>0000ALV065DC</t>
  </si>
  <si>
    <t xml:space="preserve">PODROBNÁ SESTAVA - ROZPOČET 1 za období 06/2019 (v Kč)  - včetně konsolidovaných položek -  </t>
  </si>
  <si>
    <t>ORJ2</t>
  </si>
  <si>
    <t>ODPA</t>
  </si>
  <si>
    <t>POL</t>
  </si>
  <si>
    <t>UZ</t>
  </si>
  <si>
    <t>ORJ</t>
  </si>
  <si>
    <t>ORG</t>
  </si>
  <si>
    <t>Text</t>
  </si>
  <si>
    <t>Rozpočet schválený</t>
  </si>
  <si>
    <t>Rozpočet upravený</t>
  </si>
  <si>
    <t>Skutečnost</t>
  </si>
  <si>
    <t>Rozdíl</t>
  </si>
  <si>
    <t>Index %</t>
  </si>
  <si>
    <t>000700220004</t>
  </si>
  <si>
    <t>000000</t>
  </si>
  <si>
    <t>1111</t>
  </si>
  <si>
    <t>000000000</t>
  </si>
  <si>
    <t>0000000000</t>
  </si>
  <si>
    <t>0080001000000</t>
  </si>
  <si>
    <t>Daňové příjmy</t>
  </si>
  <si>
    <t>1112</t>
  </si>
  <si>
    <t>1113</t>
  </si>
  <si>
    <t>1121</t>
  </si>
  <si>
    <t>1122</t>
  </si>
  <si>
    <t>1211</t>
  </si>
  <si>
    <t>1341</t>
  </si>
  <si>
    <t>1342</t>
  </si>
  <si>
    <t>1343</t>
  </si>
  <si>
    <t>1345</t>
  </si>
  <si>
    <t>1361</t>
  </si>
  <si>
    <t>1381</t>
  </si>
  <si>
    <t>1383</t>
  </si>
  <si>
    <t>1385</t>
  </si>
  <si>
    <t>1511</t>
  </si>
  <si>
    <t>0004 - MOV - Ekonomický odbor</t>
  </si>
  <si>
    <t>Třída - 1</t>
  </si>
  <si>
    <t>003314</t>
  </si>
  <si>
    <t>2111</t>
  </si>
  <si>
    <t>0080002000000</t>
  </si>
  <si>
    <t>Příjmy z knihovny</t>
  </si>
  <si>
    <t>003319</t>
  </si>
  <si>
    <t>0080004000000</t>
  </si>
  <si>
    <t>Příjmy z kulturního centra</t>
  </si>
  <si>
    <t>003632</t>
  </si>
  <si>
    <t>0080019000000</t>
  </si>
  <si>
    <t>Hřbitov - příjmy</t>
  </si>
  <si>
    <t>003639</t>
  </si>
  <si>
    <t>0080239000000</t>
  </si>
  <si>
    <t>Výnosy z prodeje služeb TS</t>
  </si>
  <si>
    <t>006171</t>
  </si>
  <si>
    <t>0080230000000</t>
  </si>
  <si>
    <t>Vratislavice expres</t>
  </si>
  <si>
    <t>2112</t>
  </si>
  <si>
    <t>0080078000000</t>
  </si>
  <si>
    <t>Reklamní předměty</t>
  </si>
  <si>
    <t>003722</t>
  </si>
  <si>
    <t>0080116000000</t>
  </si>
  <si>
    <t>Likvidace odpadu</t>
  </si>
  <si>
    <t>2119</t>
  </si>
  <si>
    <t>0080240000000</t>
  </si>
  <si>
    <t>Výnosy z věcných břemen</t>
  </si>
  <si>
    <t>2131</t>
  </si>
  <si>
    <t>0080241000000</t>
  </si>
  <si>
    <t>Pronájem pozemků</t>
  </si>
  <si>
    <t>2132</t>
  </si>
  <si>
    <t>0080242000000</t>
  </si>
  <si>
    <t>Pronájem nebytových prostor</t>
  </si>
  <si>
    <t>003412</t>
  </si>
  <si>
    <t>0080003000000</t>
  </si>
  <si>
    <t>Příjmy z Hřiště Na Rozcestí</t>
  </si>
  <si>
    <t>0080180000000</t>
  </si>
  <si>
    <t>Příjmy z Sokolovny</t>
  </si>
  <si>
    <t>003613</t>
  </si>
  <si>
    <t>002221</t>
  </si>
  <si>
    <t>2133</t>
  </si>
  <si>
    <t>2141</t>
  </si>
  <si>
    <t>0080006000000</t>
  </si>
  <si>
    <t>Příjmy z úroků</t>
  </si>
  <si>
    <t>2212</t>
  </si>
  <si>
    <t>0080008000000</t>
  </si>
  <si>
    <t>Ostatní příjmy</t>
  </si>
  <si>
    <t>006402</t>
  </si>
  <si>
    <t>2222</t>
  </si>
  <si>
    <t>0080012000000</t>
  </si>
  <si>
    <t>Dotace na volby</t>
  </si>
  <si>
    <t>003745</t>
  </si>
  <si>
    <t>2229</t>
  </si>
  <si>
    <t>0080160000000</t>
  </si>
  <si>
    <t>Dotace - péče o vzhled obce a veřejnou zeleň</t>
  </si>
  <si>
    <t>2322</t>
  </si>
  <si>
    <t>003419</t>
  </si>
  <si>
    <t>2324</t>
  </si>
  <si>
    <t>0080100000000</t>
  </si>
  <si>
    <t>Studená voda</t>
  </si>
  <si>
    <t>Třída - 2</t>
  </si>
  <si>
    <t>3111</t>
  </si>
  <si>
    <t>0080238000000</t>
  </si>
  <si>
    <t>Prodej pozemků</t>
  </si>
  <si>
    <t>002321</t>
  </si>
  <si>
    <t>3113</t>
  </si>
  <si>
    <t>0800080000000</t>
  </si>
  <si>
    <t>ostatní příjmy</t>
  </si>
  <si>
    <t>Třída - 3</t>
  </si>
  <si>
    <t>4111</t>
  </si>
  <si>
    <t>000098348</t>
  </si>
  <si>
    <t>4112</t>
  </si>
  <si>
    <t>0080011000000</t>
  </si>
  <si>
    <t>Neinv. transfery v rámci souhr.vztahu</t>
  </si>
  <si>
    <t>4116</t>
  </si>
  <si>
    <t>107117015</t>
  </si>
  <si>
    <t>0080215000000</t>
  </si>
  <si>
    <t>ZŠ Rozšíření kapacity</t>
  </si>
  <si>
    <t>107517016</t>
  </si>
  <si>
    <t>4122</t>
  </si>
  <si>
    <t>0080228000000</t>
  </si>
  <si>
    <t>Transferová dotace pro PO</t>
  </si>
  <si>
    <t>006330</t>
  </si>
  <si>
    <t>4131</t>
  </si>
  <si>
    <t>0000000009</t>
  </si>
  <si>
    <t>0080017000000</t>
  </si>
  <si>
    <t>Převod z hospodářské činnosti</t>
  </si>
  <si>
    <t>4134</t>
  </si>
  <si>
    <t>0080016000000</t>
  </si>
  <si>
    <t>Převod mezi základními běžnými účty</t>
  </si>
  <si>
    <t>0080023000000</t>
  </si>
  <si>
    <t>Sociální fond – tvorba</t>
  </si>
  <si>
    <t>0000000010</t>
  </si>
  <si>
    <t>4216</t>
  </si>
  <si>
    <t>0080839000000</t>
  </si>
  <si>
    <t>Revitalizace ploch zeleně 1</t>
  </si>
  <si>
    <t>0080840000000</t>
  </si>
  <si>
    <t>Revitalizace ploch zeleně 2</t>
  </si>
  <si>
    <t>107117968</t>
  </si>
  <si>
    <t>0080199000000</t>
  </si>
  <si>
    <t>MŠ Nová Ruda</t>
  </si>
  <si>
    <t>0080216000000</t>
  </si>
  <si>
    <t>MŠ Nová Ruda-Lísteček - rozšíření</t>
  </si>
  <si>
    <t>0080253000000</t>
  </si>
  <si>
    <t>Spolkové komunitní centrum</t>
  </si>
  <si>
    <t>107517969</t>
  </si>
  <si>
    <t>Třída - 4</t>
  </si>
  <si>
    <t xml:space="preserve">Celkem </t>
  </si>
  <si>
    <t>Celkem za Třídu - 1</t>
  </si>
  <si>
    <t>Celkem za Třídu - 2</t>
  </si>
  <si>
    <t>Celkem za Třídu - 3</t>
  </si>
  <si>
    <t>Celkem za Třídu - 4</t>
  </si>
  <si>
    <t>000000000000</t>
  </si>
  <si>
    <t>5181</t>
  </si>
  <si>
    <t>0000000000000</t>
  </si>
  <si>
    <t>5182</t>
  </si>
  <si>
    <t>0000</t>
  </si>
  <si>
    <t>Třída - 5</t>
  </si>
  <si>
    <t>000700220001</t>
  </si>
  <si>
    <t>5011</t>
  </si>
  <si>
    <t>0080086000000</t>
  </si>
  <si>
    <t>Výdaje  na platy, ost.platy za PP a pojistné</t>
  </si>
  <si>
    <t>006117</t>
  </si>
  <si>
    <t>5019</t>
  </si>
  <si>
    <t>000098008</t>
  </si>
  <si>
    <t>0080106000000</t>
  </si>
  <si>
    <t>Volby</t>
  </si>
  <si>
    <t>006112</t>
  </si>
  <si>
    <t>5021</t>
  </si>
  <si>
    <t>0080091000000</t>
  </si>
  <si>
    <t>Místní zastupitelské orgány</t>
  </si>
  <si>
    <t>0080119000000</t>
  </si>
  <si>
    <t>Dětský den</t>
  </si>
  <si>
    <t>5023</t>
  </si>
  <si>
    <t>5024</t>
  </si>
  <si>
    <t>5031</t>
  </si>
  <si>
    <t>5032</t>
  </si>
  <si>
    <t>5038</t>
  </si>
  <si>
    <t>5042</t>
  </si>
  <si>
    <t>0080079000000</t>
  </si>
  <si>
    <t>Nákup služeb - LIS, T-mobile,Flux,Fenix, Kasro</t>
  </si>
  <si>
    <t>5136</t>
  </si>
  <si>
    <t>0080094000000</t>
  </si>
  <si>
    <t>Knihy, učební pomůcky a tisk</t>
  </si>
  <si>
    <t>5137</t>
  </si>
  <si>
    <t>0080082000000</t>
  </si>
  <si>
    <t>Drobný hmot.dlouhodob.majetek do 40 tis.</t>
  </si>
  <si>
    <t>5138</t>
  </si>
  <si>
    <t>5139</t>
  </si>
  <si>
    <t>0080077000000</t>
  </si>
  <si>
    <t>Prezentace MO-Vratislavice nad Nisou</t>
  </si>
  <si>
    <t>003399</t>
  </si>
  <si>
    <t>0080073000000</t>
  </si>
  <si>
    <t>Vítání občánků</t>
  </si>
  <si>
    <t>0080835000000</t>
  </si>
  <si>
    <t>Činnost komisí</t>
  </si>
  <si>
    <t>006115</t>
  </si>
  <si>
    <t>000098187</t>
  </si>
  <si>
    <t>0080095000000</t>
  </si>
  <si>
    <t>Nákup materiálu</t>
  </si>
  <si>
    <t>5151</t>
  </si>
  <si>
    <t>5153</t>
  </si>
  <si>
    <t>0080102000000</t>
  </si>
  <si>
    <t>Plyn</t>
  </si>
  <si>
    <t>5154</t>
  </si>
  <si>
    <t>0080103000000</t>
  </si>
  <si>
    <t>Elektrická energie</t>
  </si>
  <si>
    <t>003349</t>
  </si>
  <si>
    <t>5161</t>
  </si>
  <si>
    <t>0080069000000</t>
  </si>
  <si>
    <t>Vratislavický zpravodaj</t>
  </si>
  <si>
    <t>0080105000000</t>
  </si>
  <si>
    <t>Služby pošt</t>
  </si>
  <si>
    <t>5162</t>
  </si>
  <si>
    <t>0080107000000</t>
  </si>
  <si>
    <t>Služby telekomunikací a radiokomunikací</t>
  </si>
  <si>
    <t>5166</t>
  </si>
  <si>
    <t>0080182000000</t>
  </si>
  <si>
    <t>Konzultace, poradenství, právní služby</t>
  </si>
  <si>
    <t>5167</t>
  </si>
  <si>
    <t>0080109000000</t>
  </si>
  <si>
    <t>Služby školení a vzdělávání</t>
  </si>
  <si>
    <t>5169</t>
  </si>
  <si>
    <t>0080111000000</t>
  </si>
  <si>
    <t>Nákup ostatních služeb</t>
  </si>
  <si>
    <t>0080137000000</t>
  </si>
  <si>
    <t>Nákup služeb-stravné</t>
  </si>
  <si>
    <t>0080138000000</t>
  </si>
  <si>
    <t>Čerpání sociálního fondu</t>
  </si>
  <si>
    <t>5171</t>
  </si>
  <si>
    <t>0080139000000</t>
  </si>
  <si>
    <t>Opravy a udržování</t>
  </si>
  <si>
    <t>5172</t>
  </si>
  <si>
    <t>0080148000000</t>
  </si>
  <si>
    <t>Nákup software</t>
  </si>
  <si>
    <t>5173</t>
  </si>
  <si>
    <t>0080146000000</t>
  </si>
  <si>
    <t>Cestovné</t>
  </si>
  <si>
    <t>5175</t>
  </si>
  <si>
    <t>006118</t>
  </si>
  <si>
    <t>5179</t>
  </si>
  <si>
    <t>5194</t>
  </si>
  <si>
    <t>0080074000000</t>
  </si>
  <si>
    <t>SPOZ- věcné dary</t>
  </si>
  <si>
    <t>004199</t>
  </si>
  <si>
    <t>0080838000000</t>
  </si>
  <si>
    <t>Individ.podpora spolků a organizací</t>
  </si>
  <si>
    <t>5212</t>
  </si>
  <si>
    <t>003525</t>
  </si>
  <si>
    <t>5221</t>
  </si>
  <si>
    <t>0080266000000</t>
  </si>
  <si>
    <t>Finanční dary</t>
  </si>
  <si>
    <t>5222</t>
  </si>
  <si>
    <t>003421</t>
  </si>
  <si>
    <t>5223</t>
  </si>
  <si>
    <t>5229</t>
  </si>
  <si>
    <t>003599</t>
  </si>
  <si>
    <t>5492</t>
  </si>
  <si>
    <t>5493</t>
  </si>
  <si>
    <t>003543</t>
  </si>
  <si>
    <t>5499</t>
  </si>
  <si>
    <t>004359</t>
  </si>
  <si>
    <t>0080080000000</t>
  </si>
  <si>
    <t>Příspěvek na obědy pro seniory</t>
  </si>
  <si>
    <t>005212</t>
  </si>
  <si>
    <t>5901</t>
  </si>
  <si>
    <t>0080154000000</t>
  </si>
  <si>
    <t>Rezerva na nepředpokládané výdaje</t>
  </si>
  <si>
    <t>0001 - MOV - Odbor kanceláře tajemníka</t>
  </si>
  <si>
    <t>000700220003</t>
  </si>
  <si>
    <t>5132</t>
  </si>
  <si>
    <t>0080092000000</t>
  </si>
  <si>
    <t>Ochranné pomůcky</t>
  </si>
  <si>
    <t>002212</t>
  </si>
  <si>
    <t>0080083000000</t>
  </si>
  <si>
    <t>Zimní údržba</t>
  </si>
  <si>
    <t>0080115000000</t>
  </si>
  <si>
    <t>Hřbitov</t>
  </si>
  <si>
    <t>003744</t>
  </si>
  <si>
    <t>0080233000000</t>
  </si>
  <si>
    <t>Opatření protipovodňová</t>
  </si>
  <si>
    <t>5156</t>
  </si>
  <si>
    <t>0080104000000</t>
  </si>
  <si>
    <t>Pohonné hmoty a maziva</t>
  </si>
  <si>
    <t>006320</t>
  </si>
  <si>
    <t>5163</t>
  </si>
  <si>
    <t>0080108000000</t>
  </si>
  <si>
    <t>Služby peněžních úřadů a pojištění</t>
  </si>
  <si>
    <t>0080084000000</t>
  </si>
  <si>
    <t>Čištění kanalizací</t>
  </si>
  <si>
    <t>0080072000000</t>
  </si>
  <si>
    <t>Komunitní plánování</t>
  </si>
  <si>
    <t>0080147000000</t>
  </si>
  <si>
    <t>Pohoštění</t>
  </si>
  <si>
    <t>0003 - MOV - Technické středisko</t>
  </si>
  <si>
    <t>5141</t>
  </si>
  <si>
    <t>006310</t>
  </si>
  <si>
    <t>5191</t>
  </si>
  <si>
    <t>0080244000000</t>
  </si>
  <si>
    <t>Ostatní daňové povinnosti</t>
  </si>
  <si>
    <t>5192</t>
  </si>
  <si>
    <t>0080151000000</t>
  </si>
  <si>
    <t>Náklady-škody (spoluúčast)</t>
  </si>
  <si>
    <t>0080075000000</t>
  </si>
  <si>
    <t>Koupaliště - příspěvek na provoz</t>
  </si>
  <si>
    <t>005512</t>
  </si>
  <si>
    <t>0080076000000</t>
  </si>
  <si>
    <t>Příspěvek SDH</t>
  </si>
  <si>
    <t>003111</t>
  </si>
  <si>
    <t>5331</t>
  </si>
  <si>
    <t>0000008002</t>
  </si>
  <si>
    <t>0080156000000</t>
  </si>
  <si>
    <t>Příspěvek na provoz</t>
  </si>
  <si>
    <t>0000008003</t>
  </si>
  <si>
    <t>003113</t>
  </si>
  <si>
    <t>0080157000000</t>
  </si>
  <si>
    <t>ZŠ- příspěvek na energie</t>
  </si>
  <si>
    <t>5336</t>
  </si>
  <si>
    <t>5345</t>
  </si>
  <si>
    <t>5349</t>
  </si>
  <si>
    <t>5362</t>
  </si>
  <si>
    <t>006409</t>
  </si>
  <si>
    <t>5364</t>
  </si>
  <si>
    <t>003699</t>
  </si>
  <si>
    <t>5365</t>
  </si>
  <si>
    <t>0080155000000</t>
  </si>
  <si>
    <t>Daň z příjmů za obec</t>
  </si>
  <si>
    <t>006399</t>
  </si>
  <si>
    <t>000700220005</t>
  </si>
  <si>
    <t>5122</t>
  </si>
  <si>
    <t>002412</t>
  </si>
  <si>
    <t>0080166000000</t>
  </si>
  <si>
    <t>Oprava Koupaliště Sluníčko</t>
  </si>
  <si>
    <t>003429</t>
  </si>
  <si>
    <t>0080192000000</t>
  </si>
  <si>
    <t>Park Nové Vratislavice</t>
  </si>
  <si>
    <t>0080096000000</t>
  </si>
  <si>
    <t>Dopravní značení</t>
  </si>
  <si>
    <t>003631</t>
  </si>
  <si>
    <t>0080085000000</t>
  </si>
  <si>
    <t>Veřejné osvětlení</t>
  </si>
  <si>
    <t>0080097000000</t>
  </si>
  <si>
    <t>Materiál do spotřeby-vzhled obcí</t>
  </si>
  <si>
    <t>005311</t>
  </si>
  <si>
    <t>0080118000000</t>
  </si>
  <si>
    <t>Kamerový systém</t>
  </si>
  <si>
    <t>5164</t>
  </si>
  <si>
    <t>0080834000000</t>
  </si>
  <si>
    <t>Umělecká díla</t>
  </si>
  <si>
    <t>001014</t>
  </si>
  <si>
    <t>0080112000000</t>
  </si>
  <si>
    <t>Nákup služeb ( útulek)</t>
  </si>
  <si>
    <t>0080113000000</t>
  </si>
  <si>
    <t>Kanalizace - nákup ostatních služeb</t>
  </si>
  <si>
    <t>0080213000000</t>
  </si>
  <si>
    <t>Nákup ost. služeb  (geom.plány, posudky)</t>
  </si>
  <si>
    <t>003721</t>
  </si>
  <si>
    <t>003723</t>
  </si>
  <si>
    <t>0080114000000</t>
  </si>
  <si>
    <t>Digitální protipovodňový systém</t>
  </si>
  <si>
    <t>0080140000000</t>
  </si>
  <si>
    <t>Opravy komunikací</t>
  </si>
  <si>
    <t>0080247000000</t>
  </si>
  <si>
    <t>Opravy mostů</t>
  </si>
  <si>
    <t>002219</t>
  </si>
  <si>
    <t>0080265000000</t>
  </si>
  <si>
    <t>Opravy a udržování inženýrské sítě</t>
  </si>
  <si>
    <t>0080142000000</t>
  </si>
  <si>
    <t>Technické středisko - areál - opravy</t>
  </si>
  <si>
    <t>0080246000000</t>
  </si>
  <si>
    <t>Údržba zeleně a opravy mobiliáře</t>
  </si>
  <si>
    <t>0080248000000</t>
  </si>
  <si>
    <t>Vratka kupní ceny</t>
  </si>
  <si>
    <t>5361</t>
  </si>
  <si>
    <t>0080249000000</t>
  </si>
  <si>
    <t>Nákup kolků</t>
  </si>
  <si>
    <t>0005 - MOV - Technický odbor</t>
  </si>
  <si>
    <t>6121</t>
  </si>
  <si>
    <t>0080231000000</t>
  </si>
  <si>
    <t>Drobná dopravní opatření</t>
  </si>
  <si>
    <t>0080190000000</t>
  </si>
  <si>
    <t>Cyklostezky</t>
  </si>
  <si>
    <t>0080191000000</t>
  </si>
  <si>
    <t>Kanalizace ul. Východní - Sladovnická PD</t>
  </si>
  <si>
    <t>0080235000000</t>
  </si>
  <si>
    <t>Komunikace, chodníky, parkoviště - drobné stavby</t>
  </si>
  <si>
    <t>0080254000000</t>
  </si>
  <si>
    <t>Komunikace Východní a chodník Pod Rušičkou</t>
  </si>
  <si>
    <t>0080263000000</t>
  </si>
  <si>
    <t>Parkovací plochy MŠ Sídliště</t>
  </si>
  <si>
    <t>0080841000000</t>
  </si>
  <si>
    <t>Parkovací plochy ZŠ</t>
  </si>
  <si>
    <t>0080842000000</t>
  </si>
  <si>
    <t>Nabíjecí stanice pro elektromobily</t>
  </si>
  <si>
    <t>0080850000000</t>
  </si>
  <si>
    <t>Rekonstrukce mostu u Intexu - PD</t>
  </si>
  <si>
    <t>0080853000000</t>
  </si>
  <si>
    <t>Parkovací plochy Pivovarská</t>
  </si>
  <si>
    <t>0080269000000</t>
  </si>
  <si>
    <t>Přepoj kanalizace ul. Na Rozcestí</t>
  </si>
  <si>
    <t>0080255000000</t>
  </si>
  <si>
    <t>MŠ Tanvaldská - odstranění vlhkosti</t>
  </si>
  <si>
    <t>0080851000000</t>
  </si>
  <si>
    <t>MŠ Nová Ruda - doplnění</t>
  </si>
  <si>
    <t>0080270000000</t>
  </si>
  <si>
    <t>TZ budova KC</t>
  </si>
  <si>
    <t>003326</t>
  </si>
  <si>
    <t>0080833000000</t>
  </si>
  <si>
    <t>Kostel Vratislavice n. N.</t>
  </si>
  <si>
    <t>0080855000000</t>
  </si>
  <si>
    <t>Elektronická úřední deska</t>
  </si>
  <si>
    <t>0080053000000</t>
  </si>
  <si>
    <t>Rekonstrukce koupaliště + náplavka Vratislavice</t>
  </si>
  <si>
    <t>0080843000000</t>
  </si>
  <si>
    <t>Sokolovna  - TZ</t>
  </si>
  <si>
    <t>0080193000000</t>
  </si>
  <si>
    <t>Vybavení dětských hřišť</t>
  </si>
  <si>
    <t>0080222000000</t>
  </si>
  <si>
    <t>Kanalizační a vodovodní přípojka Prosečská</t>
  </si>
  <si>
    <t>0080852000000</t>
  </si>
  <si>
    <t>TZ areál TS</t>
  </si>
  <si>
    <t>0080854000000</t>
  </si>
  <si>
    <t>Podzemní kontejnery</t>
  </si>
  <si>
    <t>0080059000000</t>
  </si>
  <si>
    <t>Lesopark-ul.Seniorů</t>
  </si>
  <si>
    <t>0080143000000</t>
  </si>
  <si>
    <t>Rozhledna Císařský kámen - oprava</t>
  </si>
  <si>
    <t>0080145000000</t>
  </si>
  <si>
    <t>Zámecký park - úpravy</t>
  </si>
  <si>
    <t>0080224000000</t>
  </si>
  <si>
    <t>Park u lékárny</t>
  </si>
  <si>
    <t>0080258000000</t>
  </si>
  <si>
    <t>Drobné parky, mobiliář</t>
  </si>
  <si>
    <t>0080177000000</t>
  </si>
  <si>
    <t>Opravy a udržování v budově ÚMO + prostor za ÚMO</t>
  </si>
  <si>
    <t>0080237000000</t>
  </si>
  <si>
    <t>Rezervní položka investic</t>
  </si>
  <si>
    <t>002229</t>
  </si>
  <si>
    <t>6122</t>
  </si>
  <si>
    <t>0080236000000</t>
  </si>
  <si>
    <t>Technické vybavení KC</t>
  </si>
  <si>
    <t>0080261000000</t>
  </si>
  <si>
    <t>Technika TS</t>
  </si>
  <si>
    <t>6123</t>
  </si>
  <si>
    <t>0080844000000</t>
  </si>
  <si>
    <t>MŠ Sídliště statika</t>
  </si>
  <si>
    <t>0080845000000</t>
  </si>
  <si>
    <t>Hřiště Na Rozcestí</t>
  </si>
  <si>
    <t>6125</t>
  </si>
  <si>
    <t>0080849000000</t>
  </si>
  <si>
    <t>MŠ Lísteček - investice</t>
  </si>
  <si>
    <t>0080848000000</t>
  </si>
  <si>
    <t>ZŠ investice</t>
  </si>
  <si>
    <t>6129</t>
  </si>
  <si>
    <t>0080846000000</t>
  </si>
  <si>
    <t>Pumptrack</t>
  </si>
  <si>
    <t>0080847000000</t>
  </si>
  <si>
    <t>Rozptylová loučka</t>
  </si>
  <si>
    <t>6130</t>
  </si>
  <si>
    <t>0080042000000</t>
  </si>
  <si>
    <t>Výkupy pozemků</t>
  </si>
  <si>
    <t>Třída - 6</t>
  </si>
  <si>
    <t>000700220006</t>
  </si>
  <si>
    <t>0080120000000</t>
  </si>
  <si>
    <t>Vratislavické slavnosti</t>
  </si>
  <si>
    <t>0080122000000</t>
  </si>
  <si>
    <t>Lampiónový průvod</t>
  </si>
  <si>
    <t>0080123000000</t>
  </si>
  <si>
    <t>Velikonoce</t>
  </si>
  <si>
    <t>0080129000000</t>
  </si>
  <si>
    <t>Ples MO Liberec-Vratislavice</t>
  </si>
  <si>
    <t>0080134000000</t>
  </si>
  <si>
    <t>Propagace a inzerce</t>
  </si>
  <si>
    <t>0080133000000</t>
  </si>
  <si>
    <t>Ostatní akce - sport</t>
  </si>
  <si>
    <t>0080121000000</t>
  </si>
  <si>
    <t>Akce v knihovně</t>
  </si>
  <si>
    <t>0080124000000</t>
  </si>
  <si>
    <t>Rozsvícení vánočního stromku</t>
  </si>
  <si>
    <t>0080127000000</t>
  </si>
  <si>
    <t>Ostatní akce - kultura</t>
  </si>
  <si>
    <t>0080128000000</t>
  </si>
  <si>
    <t>Kronika</t>
  </si>
  <si>
    <t>5193</t>
  </si>
  <si>
    <t>0080159000000</t>
  </si>
  <si>
    <t>Náklady na provoz školního autobusu</t>
  </si>
  <si>
    <t>0080836000000</t>
  </si>
  <si>
    <t>Příspěvky na pravidelnou činnost spolků a org.</t>
  </si>
  <si>
    <t>0080837000000</t>
  </si>
  <si>
    <t>Příspěvky na pořádání jednoráz.akcí spolků a org.</t>
  </si>
  <si>
    <t>0080163000000</t>
  </si>
  <si>
    <t>Příměstský tábor</t>
  </si>
  <si>
    <t>0006 - MOV - Odbor kultury, školství a sportu</t>
  </si>
  <si>
    <t>000700220601</t>
  </si>
  <si>
    <t>5152</t>
  </si>
  <si>
    <t>0080101000000</t>
  </si>
  <si>
    <t>Teplo</t>
  </si>
  <si>
    <t>0080135000000</t>
  </si>
  <si>
    <t>Dramaturgický program</t>
  </si>
  <si>
    <t>0080136000000</t>
  </si>
  <si>
    <t>Vzájemná spolupráce - reklama</t>
  </si>
  <si>
    <t>0080149000000</t>
  </si>
  <si>
    <t>Věcné dary</t>
  </si>
  <si>
    <t>0601 - MOV - Kulturní centrum</t>
  </si>
  <si>
    <t>000700220602</t>
  </si>
  <si>
    <t>0080099000000</t>
  </si>
  <si>
    <t>Sportovní vybavení</t>
  </si>
  <si>
    <t>0602 - MOV - Hřiště Na Rozcestí</t>
  </si>
  <si>
    <t>000700220604</t>
  </si>
  <si>
    <t>0604 - MOV - Sokolovna</t>
  </si>
  <si>
    <t>Celkem za Třídu - 5</t>
  </si>
  <si>
    <t>Celkem za Třídu - 6</t>
  </si>
  <si>
    <t>Název</t>
  </si>
  <si>
    <t>Bez účtování o majetkových pohybech</t>
  </si>
  <si>
    <t>Nulová položka</t>
  </si>
  <si>
    <t>Počáteční stav</t>
  </si>
  <si>
    <t>Počáteční stav ZBÚ</t>
  </si>
  <si>
    <t>Počáteční stav dlouhodobých term.vkladů</t>
  </si>
  <si>
    <t>Počáteční stavy a splátky úvěrů</t>
  </si>
  <si>
    <t>0001</t>
  </si>
  <si>
    <t>nepoužívat-neaktivní</t>
  </si>
  <si>
    <t>0005</t>
  </si>
  <si>
    <t>doč</t>
  </si>
  <si>
    <t>hlavní  činnost</t>
  </si>
  <si>
    <t>0006</t>
  </si>
  <si>
    <t>Hosp. činnost</t>
  </si>
  <si>
    <t>hospodářská činnost</t>
  </si>
  <si>
    <t>0111</t>
  </si>
  <si>
    <t>Počáteční stav majetku</t>
  </si>
  <si>
    <t>0121</t>
  </si>
  <si>
    <t>Nově poř. maj. - dodav.způsobem (invest. výstavba)</t>
  </si>
  <si>
    <t>0122</t>
  </si>
  <si>
    <t>Nově poř. maj. - dodav.způsobem (samost. předměty)</t>
  </si>
  <si>
    <t>0123</t>
  </si>
  <si>
    <t>Nově poř. maj. - ve vlastní režii účetní jednoky</t>
  </si>
  <si>
    <t>0124</t>
  </si>
  <si>
    <t>Majetek získaný na základě směny</t>
  </si>
  <si>
    <t>0131</t>
  </si>
  <si>
    <t>Technické zhodnocení DM</t>
  </si>
  <si>
    <t>0140</t>
  </si>
  <si>
    <t>Bezúplatné převzetí z oblasti PO</t>
  </si>
  <si>
    <t>0141</t>
  </si>
  <si>
    <t>Bezúplatné převzetí z oblasti RO (MČ)</t>
  </si>
  <si>
    <t>0142</t>
  </si>
  <si>
    <t>Bezúpladné převody - od cizích subjektů (+)</t>
  </si>
  <si>
    <t>0143</t>
  </si>
  <si>
    <t>Bezúplatné převzetí na základě práv.předpisu (+)</t>
  </si>
  <si>
    <t>0144</t>
  </si>
  <si>
    <t>Bezúplatné převzetí od j. útvaru(odboru) ÚSC(MHMP)</t>
  </si>
  <si>
    <t>0151</t>
  </si>
  <si>
    <t>Dary přijaté</t>
  </si>
  <si>
    <t>0161</t>
  </si>
  <si>
    <t>Změny v ocenění (+)</t>
  </si>
  <si>
    <t>0171</t>
  </si>
  <si>
    <t>Účetní opravy (+)</t>
  </si>
  <si>
    <t>0172</t>
  </si>
  <si>
    <t>Přebytky zjištěné při inventarizaci</t>
  </si>
  <si>
    <t>0181</t>
  </si>
  <si>
    <t>Vyjmutí vkladu ze zákl.jmění obch.společnosti</t>
  </si>
  <si>
    <t>0191</t>
  </si>
  <si>
    <t>Ostatní přírustky</t>
  </si>
  <si>
    <t>0311</t>
  </si>
  <si>
    <t>Vyřazení z důvodu opotřebení (likvidace maj.)</t>
  </si>
  <si>
    <t>0321</t>
  </si>
  <si>
    <t>Úbytky prodejem</t>
  </si>
  <si>
    <t>0324</t>
  </si>
  <si>
    <t>Majetek odevzdaný na základě směny</t>
  </si>
  <si>
    <t>0340</t>
  </si>
  <si>
    <t>Bezúplatné převedení do oblasti PO</t>
  </si>
  <si>
    <t>0341</t>
  </si>
  <si>
    <t>Bezúplatné převedení do oblasti RO (MČ)</t>
  </si>
  <si>
    <t>0342</t>
  </si>
  <si>
    <t>Bezúpladné převedení - cizím subjektům (-)</t>
  </si>
  <si>
    <t>0343</t>
  </si>
  <si>
    <t>Bezúpl.předání na základě právního předpisu (-)</t>
  </si>
  <si>
    <t>0344</t>
  </si>
  <si>
    <t>Bezúplatné převedení jin. útvaru(odboru) ÚSC(MHMP)</t>
  </si>
  <si>
    <t>0351</t>
  </si>
  <si>
    <t>Dary poskytnuté</t>
  </si>
  <si>
    <t>0361</t>
  </si>
  <si>
    <t>Změny v ocenění na základě právního předpisu (-)</t>
  </si>
  <si>
    <t>0371</t>
  </si>
  <si>
    <t>Účetní opravy (-)</t>
  </si>
  <si>
    <t>0372</t>
  </si>
  <si>
    <t>Vyřazení z důvodu manka nebo škody</t>
  </si>
  <si>
    <t>0381</t>
  </si>
  <si>
    <t>Vklad DNM a DHM do obchodních společností apod.</t>
  </si>
  <si>
    <t>0391</t>
  </si>
  <si>
    <t>Ostatní úbytky</t>
  </si>
  <si>
    <t>0402</t>
  </si>
  <si>
    <t>nákup-nový</t>
  </si>
  <si>
    <t>0403</t>
  </si>
  <si>
    <t>nákup-použitý</t>
  </si>
  <si>
    <t>0404</t>
  </si>
  <si>
    <t>nákup - drobný dlouhodobý majetek do 20 tis. Kč</t>
  </si>
  <si>
    <t>0405</t>
  </si>
  <si>
    <t>nákup - drobný dlouhodobý majetek od 20 tis. Kč vč</t>
  </si>
  <si>
    <t>0408</t>
  </si>
  <si>
    <t>bezúplatné nabytí z titulu organizačních změn</t>
  </si>
  <si>
    <t>0409</t>
  </si>
  <si>
    <t>bezúpl. nabytí z jiného titulu než z titulu org.zm</t>
  </si>
  <si>
    <t>0410</t>
  </si>
  <si>
    <t>zařazení do užívání</t>
  </si>
  <si>
    <t>0411</t>
  </si>
  <si>
    <t>aktivace</t>
  </si>
  <si>
    <t>0412</t>
  </si>
  <si>
    <t>technické zhodnocení</t>
  </si>
  <si>
    <t>0413</t>
  </si>
  <si>
    <t>přecenění na reálnou hodnotu</t>
  </si>
  <si>
    <t>0419</t>
  </si>
  <si>
    <t>inventarizační rozdíly</t>
  </si>
  <si>
    <t>0420</t>
  </si>
  <si>
    <t>ostatní</t>
  </si>
  <si>
    <t>0433</t>
  </si>
  <si>
    <t>vnitroorganizační přesuny</t>
  </si>
  <si>
    <t>0451</t>
  </si>
  <si>
    <t>prodej</t>
  </si>
  <si>
    <t>0458</t>
  </si>
  <si>
    <t>bezúplatný převod a předání z titulu organiz. změn</t>
  </si>
  <si>
    <t>0459</t>
  </si>
  <si>
    <t>bezúpl.převod a předání z j.tit.než z titulu org.z</t>
  </si>
  <si>
    <t>0460</t>
  </si>
  <si>
    <t>0461</t>
  </si>
  <si>
    <t>vyřazení likvidací</t>
  </si>
  <si>
    <t>0463</t>
  </si>
  <si>
    <t>0467</t>
  </si>
  <si>
    <t>vklad</t>
  </si>
  <si>
    <t>0469</t>
  </si>
  <si>
    <t>0470</t>
  </si>
  <si>
    <t>0483</t>
  </si>
  <si>
    <t>0501</t>
  </si>
  <si>
    <t>nákup</t>
  </si>
  <si>
    <t>0508</t>
  </si>
  <si>
    <t>0509</t>
  </si>
  <si>
    <t>0511</t>
  </si>
  <si>
    <t>0519</t>
  </si>
  <si>
    <t>0520</t>
  </si>
  <si>
    <t>0533</t>
  </si>
  <si>
    <t>0534</t>
  </si>
  <si>
    <t>změna stavu zásob</t>
  </si>
  <si>
    <t>0551</t>
  </si>
  <si>
    <t>spotřeba / prodej</t>
  </si>
  <si>
    <t>0558</t>
  </si>
  <si>
    <t>0559</t>
  </si>
  <si>
    <t>bezúpl.převod a předání z j.t. než z titulu org.zm</t>
  </si>
  <si>
    <t>0561</t>
  </si>
  <si>
    <t>0567</t>
  </si>
  <si>
    <t>0569</t>
  </si>
  <si>
    <t>0570</t>
  </si>
  <si>
    <t>0583</t>
  </si>
  <si>
    <t>0584</t>
  </si>
  <si>
    <t>0601</t>
  </si>
  <si>
    <t>vznik pohledávky</t>
  </si>
  <si>
    <t>0606</t>
  </si>
  <si>
    <t>úplatné nabytí postoupením</t>
  </si>
  <si>
    <t>0608</t>
  </si>
  <si>
    <t>0609</t>
  </si>
  <si>
    <t>bezúp.nabytí z jiného titulu než z titulu org.změn</t>
  </si>
  <si>
    <t>0613</t>
  </si>
  <si>
    <t>0614</t>
  </si>
  <si>
    <t>kurzový zisk</t>
  </si>
  <si>
    <t>0619</t>
  </si>
  <si>
    <t>0620</t>
  </si>
  <si>
    <t>0633</t>
  </si>
  <si>
    <t>0651</t>
  </si>
  <si>
    <t>úhrada pohledávky / vypořádání</t>
  </si>
  <si>
    <t>0656</t>
  </si>
  <si>
    <t>úplatné postoupení</t>
  </si>
  <si>
    <t>0658</t>
  </si>
  <si>
    <t>bezúplatný převod a předání z titulu organ. změn</t>
  </si>
  <si>
    <t>0659</t>
  </si>
  <si>
    <t>bezúp.převod a před.z j.titulu než z tit. org.změn</t>
  </si>
  <si>
    <t>0663</t>
  </si>
  <si>
    <t>0664</t>
  </si>
  <si>
    <t>kurzová ztráta</t>
  </si>
  <si>
    <t>0665</t>
  </si>
  <si>
    <t>vyřazení na základě dvoustranné dohody</t>
  </si>
  <si>
    <t>0666</t>
  </si>
  <si>
    <t>vyřazení ostatní</t>
  </si>
  <si>
    <t>0667</t>
  </si>
  <si>
    <t>0669</t>
  </si>
  <si>
    <t>0670</t>
  </si>
  <si>
    <t>0683</t>
  </si>
  <si>
    <t>0701</t>
  </si>
  <si>
    <t>úhrada závazku / vypořádání</t>
  </si>
  <si>
    <t>0708</t>
  </si>
  <si>
    <t>0709</t>
  </si>
  <si>
    <t>bezúp.nabytí z jin.titulu než z titulu organ. změn</t>
  </si>
  <si>
    <t>0714</t>
  </si>
  <si>
    <t>0715</t>
  </si>
  <si>
    <t>vyřazení na základě dvoustr. dohody/převzetí dluhu</t>
  </si>
  <si>
    <t>0719</t>
  </si>
  <si>
    <t>0720</t>
  </si>
  <si>
    <t>0733</t>
  </si>
  <si>
    <t>0751</t>
  </si>
  <si>
    <t>vznik závazku</t>
  </si>
  <si>
    <t>0758</t>
  </si>
  <si>
    <t>0759</t>
  </si>
  <si>
    <t>bezúp.převod a předání z j.t.než z titulu org.změn</t>
  </si>
  <si>
    <t>0764</t>
  </si>
  <si>
    <t>0765</t>
  </si>
  <si>
    <t>převzatý dluh</t>
  </si>
  <si>
    <t>0769</t>
  </si>
  <si>
    <t>0770</t>
  </si>
  <si>
    <t>0783</t>
  </si>
  <si>
    <t>0801</t>
  </si>
  <si>
    <t>nákup / příjem</t>
  </si>
  <si>
    <t>0808</t>
  </si>
  <si>
    <t>0809</t>
  </si>
  <si>
    <t>0810</t>
  </si>
  <si>
    <t>0813</t>
  </si>
  <si>
    <t>0814</t>
  </si>
  <si>
    <t>0819</t>
  </si>
  <si>
    <t>0820</t>
  </si>
  <si>
    <t>0832</t>
  </si>
  <si>
    <t>peněžní převody v rámci účetní jednotky</t>
  </si>
  <si>
    <t>0833</t>
  </si>
  <si>
    <t>0851</t>
  </si>
  <si>
    <t>prodej / výdaj / splátka</t>
  </si>
  <si>
    <t>0858</t>
  </si>
  <si>
    <t>0859</t>
  </si>
  <si>
    <t>0860</t>
  </si>
  <si>
    <t>0863</t>
  </si>
  <si>
    <t>0864</t>
  </si>
  <si>
    <t>0865</t>
  </si>
  <si>
    <t>0866</t>
  </si>
  <si>
    <t>0867</t>
  </si>
  <si>
    <t>0869</t>
  </si>
  <si>
    <t>0870</t>
  </si>
  <si>
    <t>0882</t>
  </si>
  <si>
    <t>0883</t>
  </si>
  <si>
    <t>0908</t>
  </si>
  <si>
    <t>bezúpl. převod a předání z titulu organizačních zm</t>
  </si>
  <si>
    <t>0909</t>
  </si>
  <si>
    <t>bezúpl. převod a předání z j.t.než z titulu org.zm</t>
  </si>
  <si>
    <t>0918</t>
  </si>
  <si>
    <t>investiční dotace</t>
  </si>
  <si>
    <t>0919</t>
  </si>
  <si>
    <t>0920</t>
  </si>
  <si>
    <t>0933</t>
  </si>
  <si>
    <t>0958</t>
  </si>
  <si>
    <t>0959</t>
  </si>
  <si>
    <t>0968</t>
  </si>
  <si>
    <t>0969</t>
  </si>
  <si>
    <t>0970</t>
  </si>
  <si>
    <t>0983</t>
  </si>
  <si>
    <t>Daň z příjmů fyzických osob placená plátci</t>
  </si>
  <si>
    <t>Daň z příjmů fyzických osob placená poplatníky</t>
  </si>
  <si>
    <t>Daň z příjmů fyzických osob vybíraná srážkou</t>
  </si>
  <si>
    <t>1119</t>
  </si>
  <si>
    <t>Zrušené daně, jejichž předmětem je příjem fyz. oso</t>
  </si>
  <si>
    <t>Daň z příjmů právnických osob</t>
  </si>
  <si>
    <t>Daň z příjmů právnických osob za obce</t>
  </si>
  <si>
    <t>1123</t>
  </si>
  <si>
    <t>Daň z příjmů právnických osob za kraje</t>
  </si>
  <si>
    <t>1129</t>
  </si>
  <si>
    <t>Zrušené daně, jejichž předmětem je příjem práv. os</t>
  </si>
  <si>
    <t>Daň z přidané hodnoty</t>
  </si>
  <si>
    <t>1219</t>
  </si>
  <si>
    <t>Zrušené daně ze zboží a služeb</t>
  </si>
  <si>
    <t>1221</t>
  </si>
  <si>
    <t>Spotřební daň z minerálních olejů</t>
  </si>
  <si>
    <t>1222</t>
  </si>
  <si>
    <t>Spotřební daň z lihu</t>
  </si>
  <si>
    <t>1223</t>
  </si>
  <si>
    <t>Spotřební daň z piva</t>
  </si>
  <si>
    <t>1224</t>
  </si>
  <si>
    <t>Spotřební daň z vína a meziproduktů</t>
  </si>
  <si>
    <t>1225</t>
  </si>
  <si>
    <t>Spotřební daň z tabákových výrobků</t>
  </si>
  <si>
    <t>1226</t>
  </si>
  <si>
    <t>Popl.za látky poškoz.nebo ohrož. ozónovou vrstvu Z</t>
  </si>
  <si>
    <t>1227</t>
  </si>
  <si>
    <t>Audiovizuální poplatky</t>
  </si>
  <si>
    <t>1231</t>
  </si>
  <si>
    <t>Daň ze zemního plynu a některých dalších plynů</t>
  </si>
  <si>
    <t>1232</t>
  </si>
  <si>
    <t>Daň z pevných paliv</t>
  </si>
  <si>
    <t>1233</t>
  </si>
  <si>
    <t>Daň z elektřiny</t>
  </si>
  <si>
    <t>1234</t>
  </si>
  <si>
    <t>Odvod z elektřiny ze slunečního záření</t>
  </si>
  <si>
    <t>1321</t>
  </si>
  <si>
    <t>Daň silniční</t>
  </si>
  <si>
    <t>1322</t>
  </si>
  <si>
    <t>Poplatek za užívání dálnic a rychlostních silnic</t>
  </si>
  <si>
    <t>1331</t>
  </si>
  <si>
    <t>Poplatky za vypouštění odpadn. vod do vod povrchov</t>
  </si>
  <si>
    <t>1332</t>
  </si>
  <si>
    <t>Poplatky za znečišťování ovzduší</t>
  </si>
  <si>
    <t>1333</t>
  </si>
  <si>
    <t>Poplatky za ukládání odpadu § 118 až 135 zákona č. 263/2016 Sb., atomový zákon</t>
  </si>
  <si>
    <t>1334</t>
  </si>
  <si>
    <t>Odvody za odnětí půdy ze zemědělského půdního fond</t>
  </si>
  <si>
    <t>1335</t>
  </si>
  <si>
    <t>Poplatky za odnětí pozemků plnění funkcí lesa</t>
  </si>
  <si>
    <t>1336</t>
  </si>
  <si>
    <t>Pop.za povolené vypouštění odpad.vod do vod pozemn</t>
  </si>
  <si>
    <t>1337</t>
  </si>
  <si>
    <t>Poplatek za komunální odpad</t>
  </si>
  <si>
    <t>1338</t>
  </si>
  <si>
    <t>Registrační a evidenční poplatky za obaly</t>
  </si>
  <si>
    <t>1339</t>
  </si>
  <si>
    <t>Ostatní poplatky a odvody v oblasti život. prostř.</t>
  </si>
  <si>
    <t>1340</t>
  </si>
  <si>
    <t>Poplatek za provoz, shrom.,.. a odstr. kom. odpadu</t>
  </si>
  <si>
    <t>Poplatek ze psů</t>
  </si>
  <si>
    <t>Poplatek za lázeňský nebo rekreační pobyt</t>
  </si>
  <si>
    <t>Poplatek za užívání veřejného prostranství</t>
  </si>
  <si>
    <t>1344</t>
  </si>
  <si>
    <t>Poplatek ze vstupného</t>
  </si>
  <si>
    <t>Poplatek z ubytovací kapacity</t>
  </si>
  <si>
    <t>1346</t>
  </si>
  <si>
    <t>Poplatek za povolení k vjezdu do vybraných míst</t>
  </si>
  <si>
    <t>1347</t>
  </si>
  <si>
    <t>Poplatek za provozovaný výherní hrací přístroj</t>
  </si>
  <si>
    <t>1348</t>
  </si>
  <si>
    <t>Poplatek za zhodnocení stavebního pozemku</t>
  </si>
  <si>
    <t>1349</t>
  </si>
  <si>
    <t>Zrušené místní poplatky</t>
  </si>
  <si>
    <t>1351</t>
  </si>
  <si>
    <t>zrušen od 2017</t>
  </si>
  <si>
    <t>1352</t>
  </si>
  <si>
    <t>1353</t>
  </si>
  <si>
    <t>Příjmy za zkoušky odbor.způsob.od žad.o řidič.opr.</t>
  </si>
  <si>
    <t>1354</t>
  </si>
  <si>
    <t>Příjmy z licencí pro kamionovou dopravu</t>
  </si>
  <si>
    <t>1355</t>
  </si>
  <si>
    <t>1356</t>
  </si>
  <si>
    <t>Příjmy úhrad za dobývání nerostů a poplatků za geologické práce</t>
  </si>
  <si>
    <t>1359</t>
  </si>
  <si>
    <t>Ost.odvody z vybr.činností a služ.jinde neuvedené</t>
  </si>
  <si>
    <t>Správní poplatky</t>
  </si>
  <si>
    <t>1371</t>
  </si>
  <si>
    <t>Poplatek za činnost Energetického regulačního úřad</t>
  </si>
  <si>
    <t>1372</t>
  </si>
  <si>
    <t>Popl.St.úřadu pro jader.bezp.za žádost o vyd.povol</t>
  </si>
  <si>
    <t>1373</t>
  </si>
  <si>
    <t>Udržovací popl.Stát. úřadu pro jadernou bezpečnost</t>
  </si>
  <si>
    <t>Daň z hazardních her</t>
  </si>
  <si>
    <t>1382</t>
  </si>
  <si>
    <t>Zrušený odvod z loterií a podobných her kromě z výherních hracích přístrojů</t>
  </si>
  <si>
    <t>Zrušený odvod z výherních hracích přístrojů</t>
  </si>
  <si>
    <t>1384</t>
  </si>
  <si>
    <t>Zrušený odvod za státní dozor</t>
  </si>
  <si>
    <t>1401</t>
  </si>
  <si>
    <t>Clo</t>
  </si>
  <si>
    <t>1409</t>
  </si>
  <si>
    <t>Zrušené daně z mezinárodního obchodu a transakcí</t>
  </si>
  <si>
    <t>Daň z nemovitých věcí</t>
  </si>
  <si>
    <t>1521</t>
  </si>
  <si>
    <t>Daň dědická</t>
  </si>
  <si>
    <t>1522</t>
  </si>
  <si>
    <t>Daň darovací</t>
  </si>
  <si>
    <t>1523</t>
  </si>
  <si>
    <t>Daň z nabytí nemovitých věcí</t>
  </si>
  <si>
    <t>1529</t>
  </si>
  <si>
    <t>Zrušené daně z majetkových a kapitálových převodů</t>
  </si>
  <si>
    <t>1611</t>
  </si>
  <si>
    <t>Pojistné na důchodové pojištění od zaměstnavatelů</t>
  </si>
  <si>
    <t>1612</t>
  </si>
  <si>
    <t>Pojistné na důchodové pojištění od zaměstnanců</t>
  </si>
  <si>
    <t>1613</t>
  </si>
  <si>
    <t>Pojistné na důchodové pojištění od OSVČ</t>
  </si>
  <si>
    <t>1614</t>
  </si>
  <si>
    <t>Pojistné na nemocenské pojištění od zaměstnavatelů</t>
  </si>
  <si>
    <t>1615</t>
  </si>
  <si>
    <t>Pojistné na nemocenské pojištění od zaměstnanců</t>
  </si>
  <si>
    <t>1617</t>
  </si>
  <si>
    <t>Přísp.na státní politiku zaměstnan.od zaměstnavate</t>
  </si>
  <si>
    <t>1618</t>
  </si>
  <si>
    <t>Přísp.na státní politiku zaměstnan.od zaměstnanců</t>
  </si>
  <si>
    <t>1621</t>
  </si>
  <si>
    <t>Přísp.na státní politiku zaměstnan.od OSVČ</t>
  </si>
  <si>
    <t>1627</t>
  </si>
  <si>
    <t>Přirážky k pojistnému</t>
  </si>
  <si>
    <t>1628</t>
  </si>
  <si>
    <t>Příslušenství pojistného</t>
  </si>
  <si>
    <t>1629</t>
  </si>
  <si>
    <t>Nevyjas.,neident. a nezař.příjmy z poj. na soc.zab</t>
  </si>
  <si>
    <t>1631</t>
  </si>
  <si>
    <t>Pojistné na veřejné zdrav.pojištění od zaměstnavat</t>
  </si>
  <si>
    <t>1632</t>
  </si>
  <si>
    <t>Pojistné na veřejné zdrav.pojištění od zaměstnanců</t>
  </si>
  <si>
    <t>1633</t>
  </si>
  <si>
    <t>Pojistné na veřejné zdrav.pojištění od OSVČ</t>
  </si>
  <si>
    <t>1638</t>
  </si>
  <si>
    <t>Příslušenství pojistného na veřejné zdravot.pojišt</t>
  </si>
  <si>
    <t>1691</t>
  </si>
  <si>
    <t>Zrušené daně a odvody z objemu mezd</t>
  </si>
  <si>
    <t>1701</t>
  </si>
  <si>
    <t>Nerozúčtované,neidentifik.a nezařaditelné daň. pří</t>
  </si>
  <si>
    <t>1702</t>
  </si>
  <si>
    <t>Tržby z prodeje kolků</t>
  </si>
  <si>
    <t>1703</t>
  </si>
  <si>
    <t>Odvody nahrazující zaměstnávání občanů se ZPS</t>
  </si>
  <si>
    <t>1704</t>
  </si>
  <si>
    <t>Příslušenství</t>
  </si>
  <si>
    <t>1706</t>
  </si>
  <si>
    <t>Dávky z cukru</t>
  </si>
  <si>
    <t>Příjmy z poskytování služeb a výrobků</t>
  </si>
  <si>
    <t>Příjmy z prod. zboží (jinak nakoup.za úč.prodeje)</t>
  </si>
  <si>
    <t>2113</t>
  </si>
  <si>
    <t>Příjmy ze školného</t>
  </si>
  <si>
    <t>2114</t>
  </si>
  <si>
    <t>Mýtné</t>
  </si>
  <si>
    <t>Ostatní příjmy z vlastní činnosti</t>
  </si>
  <si>
    <t>2121</t>
  </si>
  <si>
    <t>Odvody přebytků ústřední banky</t>
  </si>
  <si>
    <t>2122</t>
  </si>
  <si>
    <t>Odvody příspěvkových organizací</t>
  </si>
  <si>
    <t>2123</t>
  </si>
  <si>
    <t>Ostatní odvody příspěvkových organizací</t>
  </si>
  <si>
    <t>2124</t>
  </si>
  <si>
    <t>Odvody škol.práv.osob zřízen.státem,kraji a obcemi</t>
  </si>
  <si>
    <t>2129</t>
  </si>
  <si>
    <t>Ostatní odvody přebytků organizací s přímým vztahe</t>
  </si>
  <si>
    <t>Příjmy z pronájmu pozemků</t>
  </si>
  <si>
    <t>Přijmy z pronájmu ost. nemovit. a jejich částí</t>
  </si>
  <si>
    <t>Příjmy z pronájmu movitých věcí</t>
  </si>
  <si>
    <t>2139</t>
  </si>
  <si>
    <t>Ostatní příjmy z pronájmu majetku</t>
  </si>
  <si>
    <t>Příjmy z úroků (část)</t>
  </si>
  <si>
    <t>2142</t>
  </si>
  <si>
    <t>Příjmy z podílů na zisku a dividend</t>
  </si>
  <si>
    <t>2143</t>
  </si>
  <si>
    <t>Kursové rozdíly v příjmech</t>
  </si>
  <si>
    <t>2144</t>
  </si>
  <si>
    <t>Příjmy z úroků ze státních dluhopisů</t>
  </si>
  <si>
    <t>2145</t>
  </si>
  <si>
    <t>Příjmy z úroků z komunálních dluhopisů</t>
  </si>
  <si>
    <t>2146</t>
  </si>
  <si>
    <t>Úrokové příjmy z fin. derivátů k vlast. dluhopisům</t>
  </si>
  <si>
    <t>2147</t>
  </si>
  <si>
    <t>Neúrokové příjmy z finančních derivátů</t>
  </si>
  <si>
    <t>2148</t>
  </si>
  <si>
    <t>Úrokové příjmy z fin.derivátů kromě k vl.dluhopis.</t>
  </si>
  <si>
    <t>2149</t>
  </si>
  <si>
    <t>Ostatní příjmy z výnosů finančního majetku</t>
  </si>
  <si>
    <t>2151</t>
  </si>
  <si>
    <t>Soudní poplatky</t>
  </si>
  <si>
    <t>2211</t>
  </si>
  <si>
    <t>Sankční platby přijaté od státu, obcí a krajů</t>
  </si>
  <si>
    <t>Sankční platby přijaté od jiných subjektů</t>
  </si>
  <si>
    <t>2221</t>
  </si>
  <si>
    <t>Přijaté vratky transferů od jiných veř. rozpočtů</t>
  </si>
  <si>
    <t>Ost. příjmy z fin. vypoř.předch. let od jin.veř.ro</t>
  </si>
  <si>
    <t>2223</t>
  </si>
  <si>
    <t>Příjmy z fin. vypoř. min. let mezi krajem a obcemi</t>
  </si>
  <si>
    <t>2224</t>
  </si>
  <si>
    <t>Vratky nevyužitých prostředků z Národního fondu</t>
  </si>
  <si>
    <t>2225</t>
  </si>
  <si>
    <t>Úhr.prostr.vynal.dle zák.o ochr.zaměstn.při pl.nes</t>
  </si>
  <si>
    <t>2226</t>
  </si>
  <si>
    <t>Příjmy z fin.vypořádání minulých let mezi obcemi</t>
  </si>
  <si>
    <t>2227</t>
  </si>
  <si>
    <t>Př.z fin.vyp.min.let mezi reg.radou a kr.,ob.a DSO</t>
  </si>
  <si>
    <t>Ostatní přijaté vratky transferů</t>
  </si>
  <si>
    <t>2310</t>
  </si>
  <si>
    <t>Příjmy z prodeje krátk.a drobného dlouhodob.majetk</t>
  </si>
  <si>
    <t>2321</t>
  </si>
  <si>
    <t>Přijaté neinvestiční dary</t>
  </si>
  <si>
    <t>Přijaté pojistné náhrady</t>
  </si>
  <si>
    <t>Přijaté nekapitálové příspěvky a náhrady</t>
  </si>
  <si>
    <t>2325</t>
  </si>
  <si>
    <t>Vratky prostř. z Národ.fondu pro vyrov.kurs. rozd.</t>
  </si>
  <si>
    <t>2326</t>
  </si>
  <si>
    <t>Vratky prostř.z NF souvis.s nespl.záv.z mezinár.sm</t>
  </si>
  <si>
    <t>2327</t>
  </si>
  <si>
    <t>Úhrada prostř., které SR odvedl Evrop. spol. za NF</t>
  </si>
  <si>
    <t>2328</t>
  </si>
  <si>
    <t>Neidentifikované příjmy</t>
  </si>
  <si>
    <t>2329</t>
  </si>
  <si>
    <t>Ostatní nedaňové příjmy jinde nezařazené</t>
  </si>
  <si>
    <t>2341</t>
  </si>
  <si>
    <t>Poplatek za využívání zdroje přírodní minerální vo</t>
  </si>
  <si>
    <t>2342</t>
  </si>
  <si>
    <t>Platby za odebrané množství podzemní vody</t>
  </si>
  <si>
    <t>2343</t>
  </si>
  <si>
    <t>Příj.dobíhajících úhrad z dobývacího prostoru a z vydobyt.neros</t>
  </si>
  <si>
    <t>2351</t>
  </si>
  <si>
    <t>Poplatky za udržování patentu v platnosti</t>
  </si>
  <si>
    <t>2352</t>
  </si>
  <si>
    <t>Poplatky za udržování evropského patentu v platnos</t>
  </si>
  <si>
    <t>2353</t>
  </si>
  <si>
    <t>Popl.za udržování dodatk.ochr.osvědčení pro léčiva</t>
  </si>
  <si>
    <t>2361</t>
  </si>
  <si>
    <t>Pojistné na nemocenské pojištění od OSVČ</t>
  </si>
  <si>
    <t>2362</t>
  </si>
  <si>
    <t>Dobrovolné pojistné na důchodové pojištění</t>
  </si>
  <si>
    <t>2411</t>
  </si>
  <si>
    <t>Splátky půjč.prostř.od podnik.subj.- fyz. osob</t>
  </si>
  <si>
    <t>2412</t>
  </si>
  <si>
    <t>Splátky půjč.prostř.od podnik.nef.subj.- prav. oso</t>
  </si>
  <si>
    <t>2413</t>
  </si>
  <si>
    <t>Splátky půj.prostř. od podnik. fin. subj.-práv.os.</t>
  </si>
  <si>
    <t>2414</t>
  </si>
  <si>
    <t>Splátky půj.prostř. od podniků ve vlastn. státu</t>
  </si>
  <si>
    <t>2420</t>
  </si>
  <si>
    <t>Spl.půjč.prostř.od obecně prosp.spol.a podob.subje</t>
  </si>
  <si>
    <t>2431</t>
  </si>
  <si>
    <t>Splátky půjčených prostředků od státního rozpočtu</t>
  </si>
  <si>
    <t>2432</t>
  </si>
  <si>
    <t>Splátky půjčených prostředků od státních fondů</t>
  </si>
  <si>
    <t>2433</t>
  </si>
  <si>
    <t>Splátky půjčených prostředků od zvl.fondů ústř.úro</t>
  </si>
  <si>
    <t>2434</t>
  </si>
  <si>
    <t>Splátky půjč.prostř.od fondů soc.a zdrav.pojištění</t>
  </si>
  <si>
    <t>2439</t>
  </si>
  <si>
    <t>Ostatní splátky půjčených prostředků od veř.rozpoč</t>
  </si>
  <si>
    <t>2441</t>
  </si>
  <si>
    <t>Splátky půjčených prostředků od obcí</t>
  </si>
  <si>
    <t>2442</t>
  </si>
  <si>
    <t>Splátky půjčených prostředků od krajů</t>
  </si>
  <si>
    <t>2443</t>
  </si>
  <si>
    <t>Splátky půjčených prostředků od regionálních rad</t>
  </si>
  <si>
    <t>2449</t>
  </si>
  <si>
    <t>Ostatní splátky půjč.prostř.od veř.rozp.územní úro</t>
  </si>
  <si>
    <t>2451</t>
  </si>
  <si>
    <t>Splátky půjčených prostředků od přísp.organizací</t>
  </si>
  <si>
    <t>2452</t>
  </si>
  <si>
    <t>Splátky půjčených prostředků od vysokých škol</t>
  </si>
  <si>
    <t>2459</t>
  </si>
  <si>
    <t>Splátky půjč.prostř.od ost.zřízených a podob.subje</t>
  </si>
  <si>
    <t>2460</t>
  </si>
  <si>
    <t>Splátky půjčených prostředků od obyvatelstva</t>
  </si>
  <si>
    <t>2470</t>
  </si>
  <si>
    <t>Splátky půjčených prostředků ze zahraničí</t>
  </si>
  <si>
    <t>2481</t>
  </si>
  <si>
    <t>Příjmy od dlužníků za realizace záruk</t>
  </si>
  <si>
    <t>2482</t>
  </si>
  <si>
    <t>Splátky od dlužníků za zaplacení dodávek</t>
  </si>
  <si>
    <t>2511</t>
  </si>
  <si>
    <t>Podíl na clech</t>
  </si>
  <si>
    <t>2512</t>
  </si>
  <si>
    <t>Podíl na dávkách z cukru</t>
  </si>
  <si>
    <t>2513</t>
  </si>
  <si>
    <t>Podíl na DPH z telekomun. služeb spravované pro EU</t>
  </si>
  <si>
    <t>Příjmy z prodeje pozemků</t>
  </si>
  <si>
    <t>3112</t>
  </si>
  <si>
    <t>Příjmy z prodeje ost. nemovitostí a jejich částí</t>
  </si>
  <si>
    <t>Příjmy z prodeje ostatního hmotného dlouhodob.maje</t>
  </si>
  <si>
    <t>3114</t>
  </si>
  <si>
    <t>Příjmy z prodeje nehmotného dlouhodobého majetku</t>
  </si>
  <si>
    <t>3119</t>
  </si>
  <si>
    <t>Ostatní příjmy z prodeje dlohodobého majetku</t>
  </si>
  <si>
    <t>3121</t>
  </si>
  <si>
    <t>Přijaté dary na pořízení dlouhodobého majetku</t>
  </si>
  <si>
    <t>3122</t>
  </si>
  <si>
    <t>Přijaté příspěvky na pořízení dlouhodob. majetku</t>
  </si>
  <si>
    <t>3129</t>
  </si>
  <si>
    <t>Ostatní investiční příjmy j.n.</t>
  </si>
  <si>
    <t>3201</t>
  </si>
  <si>
    <t>Příjmy z prodeje akcií</t>
  </si>
  <si>
    <t>3202</t>
  </si>
  <si>
    <t>Příjmy z prodeje majetkových podílů</t>
  </si>
  <si>
    <t>3203</t>
  </si>
  <si>
    <t>Příjmy z prodeje dluhopisů</t>
  </si>
  <si>
    <t>3209</t>
  </si>
  <si>
    <t>Příjmy z prodeje dlouhodobého finančního majetku</t>
  </si>
  <si>
    <t>Neinvestiční přijaté transf.z všeob.pokl.správy SR</t>
  </si>
  <si>
    <t>Neinv.př.transfery ze SR v rámci souhr.dot.vztahu</t>
  </si>
  <si>
    <t>4113</t>
  </si>
  <si>
    <t>Neinvestiční přijaté transfery za státních fondů</t>
  </si>
  <si>
    <t>4114</t>
  </si>
  <si>
    <t>Neinv.přijaté transfery ze zvlášt.fondů úst.úrovně</t>
  </si>
  <si>
    <t>4115</t>
  </si>
  <si>
    <t>Neinv.přijaté transf.od fondů soc.a zdrav.pojišt.</t>
  </si>
  <si>
    <t>Ostatní neinv.přijaté transfery ze st. rozpočtu</t>
  </si>
  <si>
    <t>4118</t>
  </si>
  <si>
    <t>Neinvestiční převody z Národního fondu</t>
  </si>
  <si>
    <t>4119</t>
  </si>
  <si>
    <t>Ostatní neinv.přij.transf.od rozpočtů ústř.úrovně</t>
  </si>
  <si>
    <t>4121</t>
  </si>
  <si>
    <t>Neinvestiční přijaté transfery od obcí</t>
  </si>
  <si>
    <t>Neinvestiční přijaté transfery od krajů</t>
  </si>
  <si>
    <t>4123</t>
  </si>
  <si>
    <t>Neinvestiční přijaté transfery od regionálních rad</t>
  </si>
  <si>
    <t>4129</t>
  </si>
  <si>
    <t>Ostatní neinv.přij.transf. od rozp. územní úrovně</t>
  </si>
  <si>
    <t>Převody z vlast.fondů hospodářské(podnikat.)činnos</t>
  </si>
  <si>
    <t>4132</t>
  </si>
  <si>
    <t>Převody z ostatních vlastních fondů</t>
  </si>
  <si>
    <t>4133</t>
  </si>
  <si>
    <t>Převody z vlastních rezerv. fondů (jiných než OSS)</t>
  </si>
  <si>
    <t>Převody z rozpočtových účtů</t>
  </si>
  <si>
    <t>4135</t>
  </si>
  <si>
    <t>Převody z rezervních fondů org. složek státu</t>
  </si>
  <si>
    <t>4136</t>
  </si>
  <si>
    <t>Převody z jiných fondů organizačních složek státu</t>
  </si>
  <si>
    <t>4139</t>
  </si>
  <si>
    <t>Ostatní převody z vlastních fondů</t>
  </si>
  <si>
    <t>4151</t>
  </si>
  <si>
    <t>Neinvestiční přijaté transfery od cizích států</t>
  </si>
  <si>
    <t>4152</t>
  </si>
  <si>
    <t>Neinvestiční přijaté transf.od mezinár. institucí</t>
  </si>
  <si>
    <t>4153</t>
  </si>
  <si>
    <t>Neinvestiční transfery přijaté od Evropské unie</t>
  </si>
  <si>
    <t>4155</t>
  </si>
  <si>
    <t>Neinvestiční transfery z finančních mechanismů</t>
  </si>
  <si>
    <t>4156</t>
  </si>
  <si>
    <t>Neinvestiční transfery od NATO</t>
  </si>
  <si>
    <t>4159</t>
  </si>
  <si>
    <t>Ostatní neinvestiční přijaté transf. ze zahraničí</t>
  </si>
  <si>
    <t>4160</t>
  </si>
  <si>
    <t>Neinv. přijaté transf.ze státních finačních aktiv</t>
  </si>
  <si>
    <t>4211</t>
  </si>
  <si>
    <t>Investiční přijaté transf.z všeob. pokl. správy SR</t>
  </si>
  <si>
    <t>4212</t>
  </si>
  <si>
    <t>Invest.přij.transf. ze SR v rámci souhr.dot.vztahu</t>
  </si>
  <si>
    <t>4213</t>
  </si>
  <si>
    <t>Investiční přijaté transfery ze státních fondů</t>
  </si>
  <si>
    <t>4214</t>
  </si>
  <si>
    <t>Invest.přijaté transf. ze zvl.fondů ústřed.úrovně</t>
  </si>
  <si>
    <t>Ostatní invest.přijaté transf.ze státního rozpočtu</t>
  </si>
  <si>
    <t>4218</t>
  </si>
  <si>
    <t>Investiční převody z Národního fondu</t>
  </si>
  <si>
    <t>4219</t>
  </si>
  <si>
    <t>Ostatní inv.přijaté transf.od veř.rozp.ústř.úrovně</t>
  </si>
  <si>
    <t>4221</t>
  </si>
  <si>
    <t>Investiční přijaté transfery od obcí</t>
  </si>
  <si>
    <t>4222</t>
  </si>
  <si>
    <t>Investiční přijaté transfery od krajů</t>
  </si>
  <si>
    <t>4223</t>
  </si>
  <si>
    <t>Investiční přijaté transfery od regionálních rad</t>
  </si>
  <si>
    <t>4229</t>
  </si>
  <si>
    <t>Ostatní inv.přij.transf.od rozpočtů územní úrovně</t>
  </si>
  <si>
    <t>4231</t>
  </si>
  <si>
    <t>Investiční přijaté transfery od cizích států</t>
  </si>
  <si>
    <t>4232</t>
  </si>
  <si>
    <t>Investiční přij.transf.od mezinárodních institucí</t>
  </si>
  <si>
    <t>4233</t>
  </si>
  <si>
    <t>Investiční transfery přijaté od Evropské unie</t>
  </si>
  <si>
    <t>4234</t>
  </si>
  <si>
    <t>Investiční transfery z finančních mechanismů</t>
  </si>
  <si>
    <t>4235</t>
  </si>
  <si>
    <t>Investiční transfery od NATO</t>
  </si>
  <si>
    <t>4240</t>
  </si>
  <si>
    <t>Invest. přijaté transf.ze státních finačních aktiv</t>
  </si>
  <si>
    <t>Platy zaměstnanců v pracovním poměru</t>
  </si>
  <si>
    <t>5012</t>
  </si>
  <si>
    <t>Platy zaměstnanců ozbr.sborů a složek ve služ.pomě</t>
  </si>
  <si>
    <t>5013</t>
  </si>
  <si>
    <t>Platy státních zaměstnanců ve správních úřadech</t>
  </si>
  <si>
    <t>5014</t>
  </si>
  <si>
    <t>Platy zam.v prac.poměru odvozované od pl.úst.činit</t>
  </si>
  <si>
    <t>Ostatní platy</t>
  </si>
  <si>
    <t>Ostatní osobní výdaje</t>
  </si>
  <si>
    <t>5022</t>
  </si>
  <si>
    <t>Platy představitelů státní moci a některých orgánů</t>
  </si>
  <si>
    <t>Odměny členů zastupitelstva obcí a krajů</t>
  </si>
  <si>
    <t>Odstupné</t>
  </si>
  <si>
    <t>5025</t>
  </si>
  <si>
    <t>Odbytné</t>
  </si>
  <si>
    <t>5026</t>
  </si>
  <si>
    <t>Odchodné</t>
  </si>
  <si>
    <t>5027</t>
  </si>
  <si>
    <t>Nálež.osob vykon.voj.cvičení a další voj.službu</t>
  </si>
  <si>
    <t>5029</t>
  </si>
  <si>
    <t>Ostatní platby za provedenou práci jinde nezařazen</t>
  </si>
  <si>
    <t>Povinné poj.na soc.zab.a přísp.na st.pol.zaměstnan</t>
  </si>
  <si>
    <t>Povinné poj.na veřejné zdravotní pojištění</t>
  </si>
  <si>
    <t>Povinné pojistné na úrazové pojištění</t>
  </si>
  <si>
    <t>5039</t>
  </si>
  <si>
    <t>Ostatní povinné pojistné placené zaměstnavatelem</t>
  </si>
  <si>
    <t>5041</t>
  </si>
  <si>
    <t>Odměny za užití duševního vlastnictví</t>
  </si>
  <si>
    <t>Odměny za užití počítačových programů</t>
  </si>
  <si>
    <t>5051</t>
  </si>
  <si>
    <t>Mzdové náhrady</t>
  </si>
  <si>
    <t>5131</t>
  </si>
  <si>
    <t>Potraviny</t>
  </si>
  <si>
    <t>5133</t>
  </si>
  <si>
    <t>Léky a zdravotnický materiál</t>
  </si>
  <si>
    <t>5134</t>
  </si>
  <si>
    <t>Prádlo, oděv a obuv</t>
  </si>
  <si>
    <t>5135</t>
  </si>
  <si>
    <t>Učebnice a bezpl.poskytované školní potřeby</t>
  </si>
  <si>
    <t>Drobný hmotný dlouhodobý majetek</t>
  </si>
  <si>
    <t>Nákup zboží (za účelem dalšího prodeje)</t>
  </si>
  <si>
    <t>Nákup materiálu j.n.</t>
  </si>
  <si>
    <t>Úroky vlastní</t>
  </si>
  <si>
    <t>5142</t>
  </si>
  <si>
    <t>Kursové rozdíly ve výdajích</t>
  </si>
  <si>
    <t>5143</t>
  </si>
  <si>
    <t>Úroky vzniklé převzetím cizích závazků</t>
  </si>
  <si>
    <t>5144</t>
  </si>
  <si>
    <t>Poplatky dluhové služby</t>
  </si>
  <si>
    <t>5145</t>
  </si>
  <si>
    <t>Neúrokové výdaje na finanční deriváty</t>
  </si>
  <si>
    <t>5146</t>
  </si>
  <si>
    <t>Úrokové výdaje na fin. deriváty k vlastním dluhop.</t>
  </si>
  <si>
    <t>5147</t>
  </si>
  <si>
    <t>Úrokové výdaje na fin.deriváty kromě k vl.dluhopis</t>
  </si>
  <si>
    <t>5149</t>
  </si>
  <si>
    <t>Ostatní úroky a ostatní finanční výdaje</t>
  </si>
  <si>
    <t>5155</t>
  </si>
  <si>
    <t>Pevná paliva</t>
  </si>
  <si>
    <t>5157</t>
  </si>
  <si>
    <t>Teplá voda</t>
  </si>
  <si>
    <t>5159</t>
  </si>
  <si>
    <t>Nákup ostatních paliv a energie</t>
  </si>
  <si>
    <t>Poštovní služby</t>
  </si>
  <si>
    <t>Služby peněžních ústavů</t>
  </si>
  <si>
    <t>Nájemné</t>
  </si>
  <si>
    <t>5165</t>
  </si>
  <si>
    <t>Nájemné za půdu</t>
  </si>
  <si>
    <t>Konzultační, poradenské a právní služby</t>
  </si>
  <si>
    <t>5168</t>
  </si>
  <si>
    <t>Zpracování dat a služby souv. s inf. a kom.technol</t>
  </si>
  <si>
    <t>Programové vybavení</t>
  </si>
  <si>
    <t>Cestovné (tuzemské i zahraniční)</t>
  </si>
  <si>
    <t>5176</t>
  </si>
  <si>
    <t>Účastnické poplatky na konference</t>
  </si>
  <si>
    <t>5177</t>
  </si>
  <si>
    <t>Nákup uměleckých předmětů</t>
  </si>
  <si>
    <t>5178</t>
  </si>
  <si>
    <t>Nájemné za nájem s právem koupě</t>
  </si>
  <si>
    <t>Ostatní nákupy j.n.</t>
  </si>
  <si>
    <t>Poskytnuté zálohy vnitřním organizačním jednotkám</t>
  </si>
  <si>
    <t>Poskytované zálohy vlastní pokladně</t>
  </si>
  <si>
    <t>5183</t>
  </si>
  <si>
    <t>Výdaje na realizaci záruk</t>
  </si>
  <si>
    <t>5184</t>
  </si>
  <si>
    <t>Výdaje na vládní úvěry</t>
  </si>
  <si>
    <t>5189</t>
  </si>
  <si>
    <t>Ostatní poskytované zálohy a jistiny</t>
  </si>
  <si>
    <t>Zaplacené sankce</t>
  </si>
  <si>
    <t>Poskytnuté neinvestiční příspěvky a náhrady (část)</t>
  </si>
  <si>
    <t>Výdaje na dopravní územní obslužnost</t>
  </si>
  <si>
    <t>5195</t>
  </si>
  <si>
    <t>Odvody za neplnění povinn. zaměst. zdrav. postiž.</t>
  </si>
  <si>
    <t>5196</t>
  </si>
  <si>
    <t>Náhr.a přísp.souvis.s výk.úst. funkce a funkce sou</t>
  </si>
  <si>
    <t>5197</t>
  </si>
  <si>
    <t>Náhr.zvýšených nákladů spoj.s výkonem funkce v zah</t>
  </si>
  <si>
    <t>5198</t>
  </si>
  <si>
    <t>Finanční náhrady v rámci maj. vyrovnání s církvemi</t>
  </si>
  <si>
    <t>5199</t>
  </si>
  <si>
    <t>Ostatní výdaje související s neinvestičními nákupy</t>
  </si>
  <si>
    <t>Podlimitní věcná břemena</t>
  </si>
  <si>
    <t>5211</t>
  </si>
  <si>
    <t>Neinvestiční transfery finančním institucím</t>
  </si>
  <si>
    <t>Neinv.transfery nefin.podnik.subjektům-fyz.osobám</t>
  </si>
  <si>
    <t>5213</t>
  </si>
  <si>
    <t>Neinv.transfery nefin.podnik.subjektům-práv.osobám</t>
  </si>
  <si>
    <t>5214</t>
  </si>
  <si>
    <t>Neinv.transfery fin.a podob.instit.ve vlast.státu</t>
  </si>
  <si>
    <t>5215</t>
  </si>
  <si>
    <t>Neinv.transfery vybr.podnik.subj. ve vlast.státu</t>
  </si>
  <si>
    <t>5219</t>
  </si>
  <si>
    <t>Ostatní neinv. transfery podnikatelským subjektům</t>
  </si>
  <si>
    <t>Neinvestiční transf.obecně prospěšným společnostem</t>
  </si>
  <si>
    <t>Neinvestiční transfery spolkům</t>
  </si>
  <si>
    <t>Neinv.transfery církvím a naboženským společnostem</t>
  </si>
  <si>
    <t>5224</t>
  </si>
  <si>
    <t>Neinv.transfery politickým stranám a hnutím</t>
  </si>
  <si>
    <t>5225</t>
  </si>
  <si>
    <t>Neinv.transfery společenstvím vlastníků jednotek</t>
  </si>
  <si>
    <t>Ostatní neinv.transfery nezisk.a podob.organizacím</t>
  </si>
  <si>
    <t>5230</t>
  </si>
  <si>
    <t>Neinv. nedotační transfery podnikatel. subjektům</t>
  </si>
  <si>
    <t>5240</t>
  </si>
  <si>
    <t>Neinv. nedotační transfery nezisk. a podob. organ.</t>
  </si>
  <si>
    <t>5250</t>
  </si>
  <si>
    <t>Refundace poloviny náhr.mzdy za dočas.prac.nesch.</t>
  </si>
  <si>
    <t>5311</t>
  </si>
  <si>
    <t>Neinv.transfery státnímu rozpočtu</t>
  </si>
  <si>
    <t>5312</t>
  </si>
  <si>
    <t>Neinvestiční transfery státním fondům</t>
  </si>
  <si>
    <t>5313</t>
  </si>
  <si>
    <t>Neinv.transfery zvlášt.fondům ústřední úrovně</t>
  </si>
  <si>
    <t>5314</t>
  </si>
  <si>
    <t>Neinv.transfery fondům soc.a veř.zdravot.pojištění</t>
  </si>
  <si>
    <t>5315</t>
  </si>
  <si>
    <t>Odvod daně za zaměstnance</t>
  </si>
  <si>
    <t>5316</t>
  </si>
  <si>
    <t>Odvod pojist. na soc.zabezp. a přísp.na SPZ za zam</t>
  </si>
  <si>
    <t>5317</t>
  </si>
  <si>
    <t>Odvod pojist. na veřejné zdrav.poj.za zaměstnance</t>
  </si>
  <si>
    <t>5318</t>
  </si>
  <si>
    <t>Neinv.transfery prostředků do stát.finančních akti</t>
  </si>
  <si>
    <t>5319</t>
  </si>
  <si>
    <t>Ostatní neinv.transfery jiným veřejným rozpočtům</t>
  </si>
  <si>
    <t>5321</t>
  </si>
  <si>
    <t>Neinvestiční transfery obcím</t>
  </si>
  <si>
    <t>5322</t>
  </si>
  <si>
    <t>Neinv.transf.obcím v rámci souhrn.dotačního vztahu</t>
  </si>
  <si>
    <t>5323</t>
  </si>
  <si>
    <t>Neinvestiční transfery krajům</t>
  </si>
  <si>
    <t>5324</t>
  </si>
  <si>
    <t>Neinv.transf.krajům v rámci souhr.dotačního vztahu</t>
  </si>
  <si>
    <t>5325</t>
  </si>
  <si>
    <t>Neinvestiční transfery regionálním radám</t>
  </si>
  <si>
    <t>5329</t>
  </si>
  <si>
    <t>Ostatní neinv.transfery veř.rozp.územní úrovně</t>
  </si>
  <si>
    <t>Neinvestiční příspěvky zřízeným příspěvkovým organ</t>
  </si>
  <si>
    <t>5332</t>
  </si>
  <si>
    <t>Neinvestiční transfery vysokým školám</t>
  </si>
  <si>
    <t>5333</t>
  </si>
  <si>
    <t>Neinv.transf.škol.práv.osob.zř.státem,kr. a obcemi</t>
  </si>
  <si>
    <t>5334</t>
  </si>
  <si>
    <t>Neinvestiční transf.veřejným výzkumným institucím</t>
  </si>
  <si>
    <t>5335</t>
  </si>
  <si>
    <t>Neinv.transf.veř.zdr.zař.zří.státem,kraji a obcemi</t>
  </si>
  <si>
    <t>Neinvest.transfery zřízeným příspěvkovým organizac</t>
  </si>
  <si>
    <t>5339</t>
  </si>
  <si>
    <t>Neinvestiční transfery cizím příspěvkovým organ.</t>
  </si>
  <si>
    <t>5341</t>
  </si>
  <si>
    <t>Převody vlast. fondům hospodářské(podnikat.)činnos</t>
  </si>
  <si>
    <t>5342</t>
  </si>
  <si>
    <t>Převody FKSP a sociálnímu fondu obcí a krajů</t>
  </si>
  <si>
    <t>5343</t>
  </si>
  <si>
    <t>Převody jiným vl.fondům a účtům nemaj.char.veř.roz</t>
  </si>
  <si>
    <t>5344</t>
  </si>
  <si>
    <t>Převody vlastním rezervním fondům územních rozp.</t>
  </si>
  <si>
    <t>Převody vlastním rozpočtovým účtům</t>
  </si>
  <si>
    <t>5346</t>
  </si>
  <si>
    <t>Převody do fondů organizačních složek státu</t>
  </si>
  <si>
    <t>Ostatní převody vlastním fondům</t>
  </si>
  <si>
    <t>Platby daní a poplatků státnímu rozpočtu</t>
  </si>
  <si>
    <t>5363</t>
  </si>
  <si>
    <t>Úhrady sankcí jiným rozpočtům</t>
  </si>
  <si>
    <t>Vratky VRÚÚ transferů poskyt. v minulých rozp.obd.</t>
  </si>
  <si>
    <t>Platby daní a poplatků krajům, obcím a st.fondům</t>
  </si>
  <si>
    <t>5366</t>
  </si>
  <si>
    <t>Výdaje finan. vypoř. min. let mezi krajem a obcemi</t>
  </si>
  <si>
    <t>5367</t>
  </si>
  <si>
    <t>Výdaje z fin.vypořádání minulých let mezi obcemi</t>
  </si>
  <si>
    <t>5368</t>
  </si>
  <si>
    <t>Výd.z fin.vyp.min.let mezi reg.rad.a kr.,obc.a DSO</t>
  </si>
  <si>
    <t>5369</t>
  </si>
  <si>
    <t>Ostatní neinvestiční transf.jiným veř. rozpočtům</t>
  </si>
  <si>
    <t>5410</t>
  </si>
  <si>
    <t>Sociální dávky</t>
  </si>
  <si>
    <t>5421</t>
  </si>
  <si>
    <t>Náhrady z úrazového pojištění</t>
  </si>
  <si>
    <t>5422</t>
  </si>
  <si>
    <t>Náhrady povahy rehabilitací</t>
  </si>
  <si>
    <t>5423</t>
  </si>
  <si>
    <t>Náhrady mezd podle zákona č.118/2000 Sb.</t>
  </si>
  <si>
    <t>5424</t>
  </si>
  <si>
    <t>Náhrady mezd v době nemoci</t>
  </si>
  <si>
    <t>5425</t>
  </si>
  <si>
    <t>Příspěvek na náklady pohřbu dárce org.a náhr.dárci</t>
  </si>
  <si>
    <t>5429</t>
  </si>
  <si>
    <t>Ostatní náhrady placené obyvatelstvu</t>
  </si>
  <si>
    <t>5491</t>
  </si>
  <si>
    <t>Stipendia žákům, studentům a doktorandům</t>
  </si>
  <si>
    <t>Dary obyvatelstvu</t>
  </si>
  <si>
    <t>Účelové neinvestiční transfery fyzickým osobám</t>
  </si>
  <si>
    <t>5494</t>
  </si>
  <si>
    <t>Neinv.transf.obyvatelstvu nemající charakter daru</t>
  </si>
  <si>
    <t>Ostatní neinvestiční transfery obyvatelstvu</t>
  </si>
  <si>
    <t>5511</t>
  </si>
  <si>
    <t>Neinv.transfery mezinárod.organizacím</t>
  </si>
  <si>
    <t>5512</t>
  </si>
  <si>
    <t>Neinv.transfery nadnárodním orgánům</t>
  </si>
  <si>
    <t>5513</t>
  </si>
  <si>
    <t>Vratky neopráv.použitých nebo zadrž.prostř.Evr.spo</t>
  </si>
  <si>
    <t>5514</t>
  </si>
  <si>
    <t>Odvody vlast. zdrojů ES do rozpočtu EU podle DPH</t>
  </si>
  <si>
    <t>5515</t>
  </si>
  <si>
    <t>Odvody vlast. zdrojů ES do rozpočtu EU podle HND</t>
  </si>
  <si>
    <t>5520</t>
  </si>
  <si>
    <t>Neinvestiční transfery cizím státům</t>
  </si>
  <si>
    <t>5531</t>
  </si>
  <si>
    <t>Peněžní dary do zahraničí</t>
  </si>
  <si>
    <t>5532</t>
  </si>
  <si>
    <t>Ostatní neinvestiční transfery do zahraničí</t>
  </si>
  <si>
    <t>5611</t>
  </si>
  <si>
    <t>Neinv.půjčené prostředky finančím institucím</t>
  </si>
  <si>
    <t>5612</t>
  </si>
  <si>
    <t>Neinv.půjčené prostř.nefin.podnik.subj.-fyz.osobám</t>
  </si>
  <si>
    <t>5613</t>
  </si>
  <si>
    <t>Neinv.půjčené prostř.nefin.podnik.subj.-pr.osobám</t>
  </si>
  <si>
    <t>5614</t>
  </si>
  <si>
    <t>Neinv.půjč.prostř.fin.a podob.inst.ve vlast.státu</t>
  </si>
  <si>
    <t>5615</t>
  </si>
  <si>
    <t>Neinv.půjč.prostř.vybraným pod.subj.ve vlast.státu</t>
  </si>
  <si>
    <t>5619</t>
  </si>
  <si>
    <t>Ostatní neinv.půjčené prostř.podnik.subjektům</t>
  </si>
  <si>
    <t>5621</t>
  </si>
  <si>
    <t>Neinv. půjčené prostředky obecně prosp.spoečnostem</t>
  </si>
  <si>
    <t>5622</t>
  </si>
  <si>
    <t>Neinvestiční půjčené prostředky spolkům</t>
  </si>
  <si>
    <t>5623</t>
  </si>
  <si>
    <t>Neinv.půjčené prostř.církvím a nábož.společnostem</t>
  </si>
  <si>
    <t>5624</t>
  </si>
  <si>
    <t>Neinv.půjčené prostř.společenstvím vlastníků jedno</t>
  </si>
  <si>
    <t>5629</t>
  </si>
  <si>
    <t>Ostatní neinv.půjčené prostř.nezisk.a podob.organ.</t>
  </si>
  <si>
    <t>5631</t>
  </si>
  <si>
    <t>Neinv.půjčené prostředky státnímu rozpočtu</t>
  </si>
  <si>
    <t>5632</t>
  </si>
  <si>
    <t>Neinv.půjčené prostředky státním fondům</t>
  </si>
  <si>
    <t>5633</t>
  </si>
  <si>
    <t>Neinv.půjčené prostř.zvláštním fondům ústř.úrovně</t>
  </si>
  <si>
    <t>5634</t>
  </si>
  <si>
    <t>Neinv.půjčené prostř.fondům soc.a zdravot.pojištěn</t>
  </si>
  <si>
    <t>5639</t>
  </si>
  <si>
    <t>Ostatní neinv.půjčené prostř.jiným veř. rozpočtům</t>
  </si>
  <si>
    <t>5641</t>
  </si>
  <si>
    <t>Neinvestiční půjčené prostředky obcím</t>
  </si>
  <si>
    <t>5642</t>
  </si>
  <si>
    <t>Neinvestiční půjčené prostředky krajům</t>
  </si>
  <si>
    <t>5643</t>
  </si>
  <si>
    <t>Neinvestiční půjčené prostředky regionálním radám</t>
  </si>
  <si>
    <t>5649</t>
  </si>
  <si>
    <t>Ostatní neinv.půjčené prostř.veř.rozp.územní úrovn</t>
  </si>
  <si>
    <t>5651</t>
  </si>
  <si>
    <t>Neinvestiční půjčené prostř.zřízeným přísp.organ.</t>
  </si>
  <si>
    <t>5652</t>
  </si>
  <si>
    <t>Neinvestiční půjčené prostředky vysokým školám</t>
  </si>
  <si>
    <t>5659</t>
  </si>
  <si>
    <t>Neinvestiční půjčené prostř.ostatním přísp.organ.</t>
  </si>
  <si>
    <t>5660</t>
  </si>
  <si>
    <t>Neinvestiční půjčené prostředky obyvatelstvu</t>
  </si>
  <si>
    <t>5670</t>
  </si>
  <si>
    <t>Neinvestiční půjčené prostředky do zahraničí</t>
  </si>
  <si>
    <t>5710</t>
  </si>
  <si>
    <t>Převody Národnímu fondu na spolufinan.programu Pha</t>
  </si>
  <si>
    <t>5720</t>
  </si>
  <si>
    <t>Převody Národnímu fondu na spolufinan.programu Isp</t>
  </si>
  <si>
    <t>5730</t>
  </si>
  <si>
    <t>Převody Národnímu fondu na spolufinan.programu Sap</t>
  </si>
  <si>
    <t>5740</t>
  </si>
  <si>
    <t>Převody Národnímu fondu na spolufin.komunitárních</t>
  </si>
  <si>
    <t>5750</t>
  </si>
  <si>
    <t>Převody NF na spolufin.ost.progr.Evropských spol.a</t>
  </si>
  <si>
    <t>5760</t>
  </si>
  <si>
    <t>Přev.NF na spolufin.souv.s poskyt.pomoci ČR ze zah</t>
  </si>
  <si>
    <t>5770</t>
  </si>
  <si>
    <t>Převody ze st.rozp. do NF na vyrovnání kurs.rozdíl</t>
  </si>
  <si>
    <t>5790</t>
  </si>
  <si>
    <t>Ostatní převody do Národního fondu</t>
  </si>
  <si>
    <t>Nespecifikované rezervy</t>
  </si>
  <si>
    <t>5902</t>
  </si>
  <si>
    <t>Ostatní výdaje z finanč. vypořádání minulých let</t>
  </si>
  <si>
    <t>5909</t>
  </si>
  <si>
    <t>Ostatní neinvestiční výdaje j.n.</t>
  </si>
  <si>
    <t>6111</t>
  </si>
  <si>
    <t>6112</t>
  </si>
  <si>
    <t>Ocenitelná práva</t>
  </si>
  <si>
    <t>6113</t>
  </si>
  <si>
    <t>Nehmotné výsledky výzkumné a obd.činnosti</t>
  </si>
  <si>
    <t>6119</t>
  </si>
  <si>
    <t>Ostatní nákupy dlouhodobého nehmotného majetku</t>
  </si>
  <si>
    <t>Budovy, haly a stavby</t>
  </si>
  <si>
    <t>Stroje, přístroje a zařízení</t>
  </si>
  <si>
    <t>Dopravní prostředky</t>
  </si>
  <si>
    <t>6124</t>
  </si>
  <si>
    <t>Pěstitelské celky trvalých porostů</t>
  </si>
  <si>
    <t>Výpočetní technika</t>
  </si>
  <si>
    <t>6127</t>
  </si>
  <si>
    <t>Umělecká díla a předměty</t>
  </si>
  <si>
    <t>Nákup dlouhodobého hmotného majetku jinde nezařaze</t>
  </si>
  <si>
    <t>Pozemky</t>
  </si>
  <si>
    <t>6201</t>
  </si>
  <si>
    <t>Nákup akcií</t>
  </si>
  <si>
    <t>6202</t>
  </si>
  <si>
    <t>Nákup majetkových podílů</t>
  </si>
  <si>
    <t>6209</t>
  </si>
  <si>
    <t>Nákup ostatních majetkových nároků</t>
  </si>
  <si>
    <t>6311</t>
  </si>
  <si>
    <t>Investiční transfery finančním institucím</t>
  </si>
  <si>
    <t>6312</t>
  </si>
  <si>
    <t>Inv.transfery nefinančním podnik.subj.-fyz.osobám</t>
  </si>
  <si>
    <t>6313</t>
  </si>
  <si>
    <t>Inv.transfery nefinančním podnik.subj.-právn.osob</t>
  </si>
  <si>
    <t>6314</t>
  </si>
  <si>
    <t>Inv.transfery fin.a podob.instit.ve vlastn. státu</t>
  </si>
  <si>
    <t>6315</t>
  </si>
  <si>
    <t>Inv.transfery vybran.podn.subj.ve vlastn. státu</t>
  </si>
  <si>
    <t>6319</t>
  </si>
  <si>
    <t>Ostatní investiční transfery podnikat. subjektům</t>
  </si>
  <si>
    <t>6321</t>
  </si>
  <si>
    <t>Investiční transf.obecně prospěšným společnostem</t>
  </si>
  <si>
    <t>6322</t>
  </si>
  <si>
    <t>Investiční transfery spolkům</t>
  </si>
  <si>
    <t>6323</t>
  </si>
  <si>
    <t>Invest. transf.církvím a naboženským společnostem</t>
  </si>
  <si>
    <t>6324</t>
  </si>
  <si>
    <t>Invest. transf.společenstvím vlastníků jednotek</t>
  </si>
  <si>
    <t>6329</t>
  </si>
  <si>
    <t>Ostatní inv.transf.nezisk.a podobným organizacím</t>
  </si>
  <si>
    <t>6331</t>
  </si>
  <si>
    <t>Invest.transfery státnímu rozpočtu</t>
  </si>
  <si>
    <t>6332</t>
  </si>
  <si>
    <t>Invest.transfery státním fondům</t>
  </si>
  <si>
    <t>6333</t>
  </si>
  <si>
    <t>Invest.transfery zvláštním fondům ústřední úrovně</t>
  </si>
  <si>
    <t>6334</t>
  </si>
  <si>
    <t>Invest.transfery fondům soc. a zdrav.pojištění</t>
  </si>
  <si>
    <t>6335</t>
  </si>
  <si>
    <t>Investiční transfery státním finančním aktivům</t>
  </si>
  <si>
    <t>6339</t>
  </si>
  <si>
    <t>Ostatní investiční transfery jiným veřejným rozpoč</t>
  </si>
  <si>
    <t>6341</t>
  </si>
  <si>
    <t>Investiční transfery obcím</t>
  </si>
  <si>
    <t>6342</t>
  </si>
  <si>
    <t>Investiční transfery krajům</t>
  </si>
  <si>
    <t>6343</t>
  </si>
  <si>
    <t>Investiční transf. obcím v rámci souhrn.dot.vztahu</t>
  </si>
  <si>
    <t>6344</t>
  </si>
  <si>
    <t>Investiční transf. krajům v rámci souhr.dot.vztahu</t>
  </si>
  <si>
    <t>6345</t>
  </si>
  <si>
    <t>Investiční transfery regionálním radám</t>
  </si>
  <si>
    <t>6349</t>
  </si>
  <si>
    <t>Ostatní invest. transf.veř.rozpočtům územní úrovně</t>
  </si>
  <si>
    <t>6351</t>
  </si>
  <si>
    <t>Invest. transf.zřízeným příspěvkovým organizacím</t>
  </si>
  <si>
    <t>6352</t>
  </si>
  <si>
    <t>Investiční transfery vysokým školám</t>
  </si>
  <si>
    <t>6353</t>
  </si>
  <si>
    <t>Inv.transf.škols. pr.os.zříz.státem,kraji a obcemi</t>
  </si>
  <si>
    <t>6354</t>
  </si>
  <si>
    <t>Investiční transfery veřej.výzkumným institucím</t>
  </si>
  <si>
    <t>6355</t>
  </si>
  <si>
    <t>Inv.transf.veř.zdrav.zař.zříz.státem,kr. a obcemi</t>
  </si>
  <si>
    <t>6356</t>
  </si>
  <si>
    <t>Jiné invest.transf. zřízen. příspěv. organizacím</t>
  </si>
  <si>
    <t>6359</t>
  </si>
  <si>
    <t>Investiční transf. ostat. příspěvkovým organizacím</t>
  </si>
  <si>
    <t>Investiční transf. ostat.příspěvkovým organizacím</t>
  </si>
  <si>
    <t>6361</t>
  </si>
  <si>
    <t>Invest.převody do rezervního fondu organ.složek st</t>
  </si>
  <si>
    <t>6371</t>
  </si>
  <si>
    <t>Účelové invest. transfery nepodnikajícím fyz. osob</t>
  </si>
  <si>
    <t>6379</t>
  </si>
  <si>
    <t>Ostatní investiční transfery obyvatelstvu</t>
  </si>
  <si>
    <t>6380</t>
  </si>
  <si>
    <t>Investiční transfery do zahraničí</t>
  </si>
  <si>
    <t>6411</t>
  </si>
  <si>
    <t>Investiční půjčené prostředky finančním institucím</t>
  </si>
  <si>
    <t>6412</t>
  </si>
  <si>
    <t>Inv.půjčené prostř.nefin.podnik.subjektům-fyz.osob</t>
  </si>
  <si>
    <t>6413</t>
  </si>
  <si>
    <t>Inv.půjčené prostř.nefin.podnik.subjektům-práv.oso</t>
  </si>
  <si>
    <t>6414</t>
  </si>
  <si>
    <t>Inv.půjč.prostř.fin.a podob.instit.ve vlast.státu</t>
  </si>
  <si>
    <t>6415</t>
  </si>
  <si>
    <t>Inv.půjč.prostř.vybran.podn.subj.ve vlastn.státu</t>
  </si>
  <si>
    <t>6419</t>
  </si>
  <si>
    <t>Ostatní invest. půjčené prostředky podnik.subjektů</t>
  </si>
  <si>
    <t>6421</t>
  </si>
  <si>
    <t>Invest.půjčené prostř. obecně prosp. společnostem</t>
  </si>
  <si>
    <t>6422</t>
  </si>
  <si>
    <t>Invest.půjčené prostř.občanským sdružením</t>
  </si>
  <si>
    <t>6423</t>
  </si>
  <si>
    <t>Invest.půjčené prostř.církvím a nábožen.společnost</t>
  </si>
  <si>
    <t>6424</t>
  </si>
  <si>
    <t>Inv. půjčené prostř. společenstvím vlast. jednotek</t>
  </si>
  <si>
    <t>6429</t>
  </si>
  <si>
    <t>Ostatní inv.půjčené prostř.nezisk.a podob.organiza</t>
  </si>
  <si>
    <t>6431</t>
  </si>
  <si>
    <t>Investiční půjčené prostředky státnímu rozpočtu</t>
  </si>
  <si>
    <t>6432</t>
  </si>
  <si>
    <t>Investiční půjčené prostředky státním fondům</t>
  </si>
  <si>
    <t>6433</t>
  </si>
  <si>
    <t>Investiční půjčené prostředky zvl.fondům ústř.úrov</t>
  </si>
  <si>
    <t>6434</t>
  </si>
  <si>
    <t>Investiční půjčené prostředky fondům soc.a zdrav.p</t>
  </si>
  <si>
    <t>6439</t>
  </si>
  <si>
    <t>Ostatní inv.půjčené prostředky jiným veř. rozpočtů</t>
  </si>
  <si>
    <t>6441</t>
  </si>
  <si>
    <t>Investiční půjčené prostředky obcím</t>
  </si>
  <si>
    <t>6442</t>
  </si>
  <si>
    <t>Investiční půjčené prostředky krajům</t>
  </si>
  <si>
    <t>6443</t>
  </si>
  <si>
    <t>Investiční půjčené prostředky regionálním radám</t>
  </si>
  <si>
    <t>6449</t>
  </si>
  <si>
    <t>Ostatní inv.půjčené prostř.veř.rozp.místní úrovně</t>
  </si>
  <si>
    <t>6451</t>
  </si>
  <si>
    <t>Investiční půjčené prostř.zřízeným přísp.organizac</t>
  </si>
  <si>
    <t>6452</t>
  </si>
  <si>
    <t>Investiční půjčené prostředky vysokým školám</t>
  </si>
  <si>
    <t>6459</t>
  </si>
  <si>
    <t>Investiční půjčené prostředky ostat.přísp.organiza</t>
  </si>
  <si>
    <t>6460</t>
  </si>
  <si>
    <t>Investiční půjčené prostředky obyvatelstvu</t>
  </si>
  <si>
    <t>6470</t>
  </si>
  <si>
    <t>Investiční půjčené prostředky do zahraničí</t>
  </si>
  <si>
    <t>6710</t>
  </si>
  <si>
    <t>Inv.přev.Národnímu fondu na spolufinan.programu Ph</t>
  </si>
  <si>
    <t>6720</t>
  </si>
  <si>
    <t>Inv.přev.Národnímu fondu na spolufinan.programu Is</t>
  </si>
  <si>
    <t>6730</t>
  </si>
  <si>
    <t>Inv.přev.Národnímu fondu na spolufin.programu Sapa</t>
  </si>
  <si>
    <t>6740</t>
  </si>
  <si>
    <t>Inv.přev.Národnímu fondu na spolufin.komunitárn. p</t>
  </si>
  <si>
    <t>6750</t>
  </si>
  <si>
    <t>Inv.přev.NF na spolufin.ost.prog.Evropských spol.a</t>
  </si>
  <si>
    <t>6760</t>
  </si>
  <si>
    <t>Inv.přev.NF na spoluf.souv.s posk.pomoci ČR ze zah</t>
  </si>
  <si>
    <t>6790</t>
  </si>
  <si>
    <t>Ostatní investiční převody do Národního fondu</t>
  </si>
  <si>
    <t>6901</t>
  </si>
  <si>
    <t>Rezervy kapitálových výdajů</t>
  </si>
  <si>
    <t>6909</t>
  </si>
  <si>
    <t>Ostatní kapitálové výdaje j.n.</t>
  </si>
  <si>
    <t>8111</t>
  </si>
  <si>
    <t>Krátkodobé vydané dluhopisy</t>
  </si>
  <si>
    <t>8112</t>
  </si>
  <si>
    <t>Uhrazené splátky krátkodobých vydaných dluhopisů</t>
  </si>
  <si>
    <t>8113</t>
  </si>
  <si>
    <t>Krátkodobé přijaté půjčené prostředky</t>
  </si>
  <si>
    <t>8114</t>
  </si>
  <si>
    <t>Uhrazené splátky krátkodobých přij.půjčených prost</t>
  </si>
  <si>
    <t>8115</t>
  </si>
  <si>
    <t>Změna stavu krátkodobých prostředků na bank.účtech</t>
  </si>
  <si>
    <t>8117</t>
  </si>
  <si>
    <t>Aktivní krátkodobé operace řízení likvidity - příj</t>
  </si>
  <si>
    <t>8118</t>
  </si>
  <si>
    <t>Aktivní krátkodobé operace řízení likvidity - výda</t>
  </si>
  <si>
    <t>8121</t>
  </si>
  <si>
    <t>Dlouhodobé vydané dluhopisy</t>
  </si>
  <si>
    <t>8122</t>
  </si>
  <si>
    <t>Uhrazené splátky dlouhodobých vydaných dluhopisů</t>
  </si>
  <si>
    <t>8123</t>
  </si>
  <si>
    <t>Dlouhodobé přijaté půjčené prostředky</t>
  </si>
  <si>
    <t>8124</t>
  </si>
  <si>
    <t>Uhrazené splátky dlouhodobých přijatých půjč.prost</t>
  </si>
  <si>
    <t>8125</t>
  </si>
  <si>
    <t>Změna stavu dlouhodobých prostředků na bank.účtech</t>
  </si>
  <si>
    <t>8127</t>
  </si>
  <si>
    <t>Aktivní dlouhodobé operace řízení likvidity - příj</t>
  </si>
  <si>
    <t>8128</t>
  </si>
  <si>
    <t>Aktivní dlouhodobé operace řízení likvidity - výda</t>
  </si>
  <si>
    <t>8211</t>
  </si>
  <si>
    <t>8212</t>
  </si>
  <si>
    <t>8213</t>
  </si>
  <si>
    <t>8214</t>
  </si>
  <si>
    <t>Uhrazené splátky krátkod.přijatých půjčených prost</t>
  </si>
  <si>
    <t>8215</t>
  </si>
  <si>
    <t>8217</t>
  </si>
  <si>
    <t>8218</t>
  </si>
  <si>
    <t>8221</t>
  </si>
  <si>
    <t>8222</t>
  </si>
  <si>
    <t>8223</t>
  </si>
  <si>
    <t>8224</t>
  </si>
  <si>
    <t>Uhrazené splátky dlouhod.přijatých půjčených prost</t>
  </si>
  <si>
    <t>8225</t>
  </si>
  <si>
    <t>8227</t>
  </si>
  <si>
    <t>8228</t>
  </si>
  <si>
    <t>8413</t>
  </si>
  <si>
    <t>8414</t>
  </si>
  <si>
    <t>8901</t>
  </si>
  <si>
    <t>Oper.z pen.účtů org.nemající char.př.a výd.vl.sekt</t>
  </si>
  <si>
    <t>8902</t>
  </si>
  <si>
    <t>Nerealizované kurs. rozdíly pohybů na deviz. účtec</t>
  </si>
  <si>
    <t>8905</t>
  </si>
  <si>
    <t>Nepřevedené částky vyrovnávající schodek</t>
  </si>
  <si>
    <t>8909</t>
  </si>
  <si>
    <t>Vyrovnání oboustranného rozpočtu</t>
  </si>
  <si>
    <t>9996</t>
  </si>
  <si>
    <t>Uzavírací zápis</t>
  </si>
  <si>
    <t>9997</t>
  </si>
  <si>
    <t>Nezatříděná změna Pomocného analytického přehledu</t>
  </si>
  <si>
    <t>9998</t>
  </si>
  <si>
    <t>SU nespadající do Pomocného analytického přehledu</t>
  </si>
  <si>
    <t>Závěrečný zápis</t>
  </si>
  <si>
    <t>9999</t>
  </si>
  <si>
    <t>Dílčí daň z technických her</t>
  </si>
  <si>
    <t xml:space="preserve">Schválený rozpočet </t>
  </si>
  <si>
    <t>%</t>
  </si>
  <si>
    <t xml:space="preserve">tř.1 daňové příjmy </t>
  </si>
  <si>
    <t xml:space="preserve">tř.2 nedaňové příjmy </t>
  </si>
  <si>
    <t xml:space="preserve">tř.3 kapitálové příjmy </t>
  </si>
  <si>
    <t>tř.4 přijaté transfery</t>
  </si>
  <si>
    <t>PŘÍJMY CELKEM</t>
  </si>
  <si>
    <t>tř.5 běžné výdaje</t>
  </si>
  <si>
    <t>tř.6 kapitálové výdaje</t>
  </si>
  <si>
    <t>VÝDAJE CELKEM</t>
  </si>
  <si>
    <t>Skutečnost 1-6/2019</t>
  </si>
  <si>
    <t>zůstatky BÚ</t>
  </si>
  <si>
    <t>r. 2016</t>
  </si>
  <si>
    <t>ZBÚ</t>
  </si>
  <si>
    <t>231-0403</t>
  </si>
  <si>
    <t>20108-</t>
  </si>
  <si>
    <t>231-0802</t>
  </si>
  <si>
    <t>60038-</t>
  </si>
  <si>
    <t>231-0804</t>
  </si>
  <si>
    <t>115-</t>
  </si>
  <si>
    <t>231-0805</t>
  </si>
  <si>
    <t>107-</t>
  </si>
  <si>
    <t>236-0100</t>
  </si>
  <si>
    <t>182-</t>
  </si>
  <si>
    <t>236-0380</t>
  </si>
  <si>
    <t>120184-</t>
  </si>
  <si>
    <t>236-0420</t>
  </si>
  <si>
    <t>20183-</t>
  </si>
  <si>
    <t>236-0430</t>
  </si>
  <si>
    <t>30031-</t>
  </si>
  <si>
    <t>241-0005</t>
  </si>
  <si>
    <t>9021-</t>
  </si>
  <si>
    <t>241-0006</t>
  </si>
  <si>
    <t>40037-</t>
  </si>
  <si>
    <t>245-0011</t>
  </si>
  <si>
    <t>CELKEM</t>
  </si>
  <si>
    <t>r. 2017</t>
  </si>
  <si>
    <t>r. 2018</t>
  </si>
  <si>
    <t>REVOLVING</t>
  </si>
  <si>
    <t>451-0150</t>
  </si>
  <si>
    <t>r. 2019</t>
  </si>
  <si>
    <t>Název účtu</t>
  </si>
  <si>
    <t>Zůstatek v CZK</t>
  </si>
  <si>
    <t>Depozitní účet</t>
  </si>
  <si>
    <t>Hospodářská činnost</t>
  </si>
  <si>
    <t>Základní bankovní účty</t>
  </si>
  <si>
    <t>Fondy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</si>
</sst>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  <numFmt numFmtId="168" formatCode="0000000000"/>
    <numFmt numFmtId="169" formatCode="#,##0.0"/>
    <numFmt numFmtId="170" formatCode="#,##0.00_ ;[Red]\-#,##0.00\ "/>
    <numFmt numFmtId="171" formatCode="#,##0.00_ ;\-#,##0.00\ "/>
    <numFmt numFmtId="172" formatCode="[$¥€-2]\ #\ ##,000_);[Red]\([$€-2]\ #\ ##,000\)"/>
    <numFmt numFmtId="173" formatCode="#,##0.00\ &quot;Kč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170" fontId="5" fillId="33" borderId="11" xfId="0" applyNumberFormat="1" applyFont="1" applyFill="1" applyBorder="1" applyAlignment="1">
      <alignment horizontal="left"/>
    </xf>
    <xf numFmtId="170" fontId="5" fillId="33" borderId="11" xfId="0" applyNumberFormat="1" applyFont="1" applyFill="1" applyBorder="1" applyAlignment="1">
      <alignment horizontal="right" wrapText="1"/>
    </xf>
    <xf numFmtId="171" fontId="5" fillId="33" borderId="11" xfId="0" applyNumberFormat="1" applyFont="1" applyFill="1" applyBorder="1" applyAlignment="1">
      <alignment horizontal="right" wrapText="1"/>
    </xf>
    <xf numFmtId="171" fontId="5" fillId="33" borderId="12" xfId="0" applyNumberFormat="1" applyFont="1" applyFill="1" applyBorder="1" applyAlignment="1">
      <alignment horizontal="right" wrapText="1"/>
    </xf>
    <xf numFmtId="0" fontId="0" fillId="0" borderId="13" xfId="0" applyFont="1" applyBorder="1" applyAlignment="1">
      <alignment horizontal="left"/>
    </xf>
    <xf numFmtId="170" fontId="0" fillId="0" borderId="13" xfId="0" applyNumberFormat="1" applyFont="1" applyBorder="1" applyAlignment="1">
      <alignment horizontal="left"/>
    </xf>
    <xf numFmtId="170" fontId="0" fillId="0" borderId="13" xfId="0" applyNumberFormat="1" applyFont="1" applyBorder="1" applyAlignment="1">
      <alignment horizontal="right"/>
    </xf>
    <xf numFmtId="171" fontId="0" fillId="0" borderId="13" xfId="0" applyNumberFormat="1" applyFont="1" applyBorder="1" applyAlignment="1">
      <alignment horizontal="right"/>
    </xf>
    <xf numFmtId="171" fontId="0" fillId="0" borderId="14" xfId="0" applyNumberFormat="1" applyFont="1" applyBorder="1" applyAlignment="1">
      <alignment horizontal="right"/>
    </xf>
    <xf numFmtId="170" fontId="5" fillId="34" borderId="15" xfId="0" applyNumberFormat="1" applyFont="1" applyFill="1" applyBorder="1" applyAlignment="1">
      <alignment horizontal="left"/>
    </xf>
    <xf numFmtId="170" fontId="5" fillId="34" borderId="15" xfId="0" applyNumberFormat="1" applyFont="1" applyFill="1" applyBorder="1" applyAlignment="1">
      <alignment horizontal="right"/>
    </xf>
    <xf numFmtId="171" fontId="5" fillId="34" borderId="15" xfId="0" applyNumberFormat="1" applyFont="1" applyFill="1" applyBorder="1" applyAlignment="1">
      <alignment horizontal="right"/>
    </xf>
    <xf numFmtId="171" fontId="5" fillId="34" borderId="16" xfId="0" applyNumberFormat="1" applyFont="1" applyFill="1" applyBorder="1" applyAlignment="1">
      <alignment horizontal="right"/>
    </xf>
    <xf numFmtId="170" fontId="5" fillId="35" borderId="15" xfId="0" applyNumberFormat="1" applyFont="1" applyFill="1" applyBorder="1" applyAlignment="1">
      <alignment horizontal="right"/>
    </xf>
    <xf numFmtId="171" fontId="5" fillId="35" borderId="15" xfId="0" applyNumberFormat="1" applyFont="1" applyFill="1" applyBorder="1" applyAlignment="1">
      <alignment horizontal="right"/>
    </xf>
    <xf numFmtId="171" fontId="5" fillId="35" borderId="16" xfId="0" applyNumberFormat="1" applyFont="1" applyFill="1" applyBorder="1" applyAlignment="1">
      <alignment horizontal="right"/>
    </xf>
    <xf numFmtId="0" fontId="5" fillId="35" borderId="17" xfId="0" applyFont="1" applyFill="1" applyBorder="1" applyAlignment="1">
      <alignment horizontal="left"/>
    </xf>
    <xf numFmtId="0" fontId="0" fillId="17" borderId="13" xfId="0" applyFont="1" applyFill="1" applyBorder="1" applyAlignment="1">
      <alignment horizontal="left"/>
    </xf>
    <xf numFmtId="170" fontId="5" fillId="17" borderId="15" xfId="0" applyNumberFormat="1" applyFont="1" applyFill="1" applyBorder="1" applyAlignment="1">
      <alignment horizontal="left"/>
    </xf>
    <xf numFmtId="170" fontId="5" fillId="17" borderId="15" xfId="0" applyNumberFormat="1" applyFont="1" applyFill="1" applyBorder="1" applyAlignment="1">
      <alignment horizontal="right"/>
    </xf>
    <xf numFmtId="171" fontId="5" fillId="17" borderId="15" xfId="0" applyNumberFormat="1" applyFont="1" applyFill="1" applyBorder="1" applyAlignment="1">
      <alignment horizontal="right"/>
    </xf>
    <xf numFmtId="171" fontId="5" fillId="17" borderId="16" xfId="0" applyNumberFormat="1" applyFont="1" applyFill="1" applyBorder="1" applyAlignment="1">
      <alignment horizontal="right"/>
    </xf>
    <xf numFmtId="0" fontId="0" fillId="19" borderId="13" xfId="0" applyFont="1" applyFill="1" applyBorder="1" applyAlignment="1">
      <alignment horizontal="left"/>
    </xf>
    <xf numFmtId="170" fontId="5" fillId="19" borderId="15" xfId="0" applyNumberFormat="1" applyFont="1" applyFill="1" applyBorder="1" applyAlignment="1">
      <alignment horizontal="left"/>
    </xf>
    <xf numFmtId="170" fontId="5" fillId="19" borderId="15" xfId="0" applyNumberFormat="1" applyFont="1" applyFill="1" applyBorder="1" applyAlignment="1">
      <alignment horizontal="right"/>
    </xf>
    <xf numFmtId="171" fontId="5" fillId="19" borderId="15" xfId="0" applyNumberFormat="1" applyFont="1" applyFill="1" applyBorder="1" applyAlignment="1">
      <alignment horizontal="right"/>
    </xf>
    <xf numFmtId="171" fontId="5" fillId="19" borderId="16" xfId="0" applyNumberFormat="1" applyFont="1" applyFill="1" applyBorder="1" applyAlignment="1">
      <alignment horizontal="right"/>
    </xf>
    <xf numFmtId="170" fontId="5" fillId="16" borderId="15" xfId="0" applyNumberFormat="1" applyFont="1" applyFill="1" applyBorder="1" applyAlignment="1">
      <alignment horizontal="left"/>
    </xf>
    <xf numFmtId="170" fontId="5" fillId="16" borderId="15" xfId="0" applyNumberFormat="1" applyFont="1" applyFill="1" applyBorder="1" applyAlignment="1">
      <alignment horizontal="right"/>
    </xf>
    <xf numFmtId="171" fontId="5" fillId="16" borderId="15" xfId="0" applyNumberFormat="1" applyFont="1" applyFill="1" applyBorder="1" applyAlignment="1">
      <alignment horizontal="right"/>
    </xf>
    <xf numFmtId="171" fontId="5" fillId="16" borderId="16" xfId="0" applyNumberFormat="1" applyFont="1" applyFill="1" applyBorder="1" applyAlignment="1">
      <alignment horizontal="right"/>
    </xf>
    <xf numFmtId="0" fontId="0" fillId="16" borderId="13" xfId="0" applyFont="1" applyFill="1" applyBorder="1" applyAlignment="1">
      <alignment horizontal="left"/>
    </xf>
    <xf numFmtId="0" fontId="0" fillId="15" borderId="13" xfId="0" applyFont="1" applyFill="1" applyBorder="1" applyAlignment="1">
      <alignment horizontal="left"/>
    </xf>
    <xf numFmtId="0" fontId="0" fillId="36" borderId="13" xfId="0" applyFont="1" applyFill="1" applyBorder="1" applyAlignment="1">
      <alignment horizontal="left"/>
    </xf>
    <xf numFmtId="170" fontId="5" fillId="36" borderId="15" xfId="0" applyNumberFormat="1" applyFont="1" applyFill="1" applyBorder="1" applyAlignment="1">
      <alignment horizontal="left"/>
    </xf>
    <xf numFmtId="170" fontId="5" fillId="36" borderId="15" xfId="0" applyNumberFormat="1" applyFont="1" applyFill="1" applyBorder="1" applyAlignment="1">
      <alignment horizontal="right"/>
    </xf>
    <xf numFmtId="171" fontId="5" fillId="36" borderId="15" xfId="0" applyNumberFormat="1" applyFont="1" applyFill="1" applyBorder="1" applyAlignment="1">
      <alignment horizontal="right"/>
    </xf>
    <xf numFmtId="171" fontId="5" fillId="36" borderId="16" xfId="0" applyNumberFormat="1" applyFont="1" applyFill="1" applyBorder="1" applyAlignment="1">
      <alignment horizontal="right"/>
    </xf>
    <xf numFmtId="170" fontId="5" fillId="15" borderId="15" xfId="0" applyNumberFormat="1" applyFont="1" applyFill="1" applyBorder="1" applyAlignment="1">
      <alignment horizontal="left"/>
    </xf>
    <xf numFmtId="170" fontId="5" fillId="15" borderId="15" xfId="0" applyNumberFormat="1" applyFont="1" applyFill="1" applyBorder="1" applyAlignment="1">
      <alignment horizontal="right"/>
    </xf>
    <xf numFmtId="171" fontId="5" fillId="15" borderId="15" xfId="0" applyNumberFormat="1" applyFont="1" applyFill="1" applyBorder="1" applyAlignment="1">
      <alignment horizontal="right"/>
    </xf>
    <xf numFmtId="171" fontId="5" fillId="15" borderId="16" xfId="0" applyNumberFormat="1" applyFont="1" applyFill="1" applyBorder="1" applyAlignment="1">
      <alignment horizontal="right"/>
    </xf>
    <xf numFmtId="0" fontId="0" fillId="37" borderId="13" xfId="0" applyFont="1" applyFill="1" applyBorder="1" applyAlignment="1">
      <alignment horizontal="left"/>
    </xf>
    <xf numFmtId="170" fontId="5" fillId="37" borderId="15" xfId="0" applyNumberFormat="1" applyFont="1" applyFill="1" applyBorder="1" applyAlignment="1">
      <alignment horizontal="left"/>
    </xf>
    <xf numFmtId="170" fontId="5" fillId="37" borderId="15" xfId="0" applyNumberFormat="1" applyFont="1" applyFill="1" applyBorder="1" applyAlignment="1">
      <alignment horizontal="right"/>
    </xf>
    <xf numFmtId="171" fontId="5" fillId="37" borderId="15" xfId="0" applyNumberFormat="1" applyFont="1" applyFill="1" applyBorder="1" applyAlignment="1">
      <alignment horizontal="right"/>
    </xf>
    <xf numFmtId="171" fontId="5" fillId="37" borderId="16" xfId="0" applyNumberFormat="1" applyFont="1" applyFill="1" applyBorder="1" applyAlignment="1">
      <alignment horizontal="right"/>
    </xf>
    <xf numFmtId="0" fontId="0" fillId="38" borderId="13" xfId="0" applyFont="1" applyFill="1" applyBorder="1" applyAlignment="1">
      <alignment horizontal="left"/>
    </xf>
    <xf numFmtId="170" fontId="5" fillId="38" borderId="15" xfId="0" applyNumberFormat="1" applyFont="1" applyFill="1" applyBorder="1" applyAlignment="1">
      <alignment horizontal="left"/>
    </xf>
    <xf numFmtId="170" fontId="5" fillId="38" borderId="15" xfId="0" applyNumberFormat="1" applyFont="1" applyFill="1" applyBorder="1" applyAlignment="1">
      <alignment horizontal="right"/>
    </xf>
    <xf numFmtId="171" fontId="5" fillId="38" borderId="15" xfId="0" applyNumberFormat="1" applyFont="1" applyFill="1" applyBorder="1" applyAlignment="1">
      <alignment horizontal="right"/>
    </xf>
    <xf numFmtId="171" fontId="5" fillId="38" borderId="16" xfId="0" applyNumberFormat="1" applyFont="1" applyFill="1" applyBorder="1" applyAlignment="1">
      <alignment horizontal="right"/>
    </xf>
    <xf numFmtId="0" fontId="0" fillId="39" borderId="13" xfId="0" applyFont="1" applyFill="1" applyBorder="1" applyAlignment="1">
      <alignment horizontal="left"/>
    </xf>
    <xf numFmtId="170" fontId="5" fillId="39" borderId="15" xfId="0" applyNumberFormat="1" applyFont="1" applyFill="1" applyBorder="1" applyAlignment="1">
      <alignment horizontal="left"/>
    </xf>
    <xf numFmtId="170" fontId="5" fillId="39" borderId="15" xfId="0" applyNumberFormat="1" applyFont="1" applyFill="1" applyBorder="1" applyAlignment="1">
      <alignment horizontal="right"/>
    </xf>
    <xf numFmtId="171" fontId="5" fillId="39" borderId="15" xfId="0" applyNumberFormat="1" applyFont="1" applyFill="1" applyBorder="1" applyAlignment="1">
      <alignment horizontal="right"/>
    </xf>
    <xf numFmtId="171" fontId="5" fillId="39" borderId="16" xfId="0" applyNumberFormat="1" applyFont="1" applyFill="1" applyBorder="1" applyAlignment="1">
      <alignment horizontal="right"/>
    </xf>
    <xf numFmtId="0" fontId="24" fillId="0" borderId="0" xfId="36" applyFont="1" applyFill="1">
      <alignment/>
      <protection/>
    </xf>
    <xf numFmtId="0" fontId="0" fillId="0" borderId="0" xfId="48" applyFont="1" applyFill="1">
      <alignment/>
      <protection/>
    </xf>
    <xf numFmtId="49" fontId="6" fillId="0" borderId="0" xfId="49" applyNumberFormat="1" applyFont="1" applyFill="1">
      <alignment/>
      <protection/>
    </xf>
    <xf numFmtId="0" fontId="6" fillId="0" borderId="0" xfId="49" applyFont="1" applyFill="1">
      <alignment/>
      <protection/>
    </xf>
    <xf numFmtId="0" fontId="0" fillId="0" borderId="0" xfId="50" applyFont="1" applyFill="1">
      <alignment/>
      <protection/>
    </xf>
    <xf numFmtId="170" fontId="0" fillId="17" borderId="13" xfId="0" applyNumberFormat="1" applyFont="1" applyFill="1" applyBorder="1" applyAlignment="1">
      <alignment horizontal="left"/>
    </xf>
    <xf numFmtId="170" fontId="0" fillId="15" borderId="13" xfId="0" applyNumberFormat="1" applyFont="1" applyFill="1" applyBorder="1" applyAlignment="1">
      <alignment horizontal="left"/>
    </xf>
    <xf numFmtId="170" fontId="0" fillId="35" borderId="13" xfId="0" applyNumberFormat="1" applyFont="1" applyFill="1" applyBorder="1" applyAlignment="1">
      <alignment horizontal="left"/>
    </xf>
    <xf numFmtId="170" fontId="0" fillId="34" borderId="13" xfId="0" applyNumberFormat="1" applyFont="1" applyFill="1" applyBorder="1" applyAlignment="1">
      <alignment horizontal="left"/>
    </xf>
    <xf numFmtId="170" fontId="0" fillId="19" borderId="13" xfId="0" applyNumberFormat="1" applyFont="1" applyFill="1" applyBorder="1" applyAlignment="1">
      <alignment horizontal="left"/>
    </xf>
    <xf numFmtId="170" fontId="0" fillId="36" borderId="13" xfId="0" applyNumberFormat="1" applyFont="1" applyFill="1" applyBorder="1" applyAlignment="1">
      <alignment horizontal="left"/>
    </xf>
    <xf numFmtId="170" fontId="0" fillId="16" borderId="13" xfId="0" applyNumberFormat="1" applyFont="1" applyFill="1" applyBorder="1" applyAlignment="1">
      <alignment horizontal="left"/>
    </xf>
    <xf numFmtId="170" fontId="0" fillId="38" borderId="13" xfId="0" applyNumberFormat="1" applyFont="1" applyFill="1" applyBorder="1" applyAlignment="1">
      <alignment horizontal="left"/>
    </xf>
    <xf numFmtId="170" fontId="0" fillId="37" borderId="13" xfId="0" applyNumberFormat="1" applyFont="1" applyFill="1" applyBorder="1" applyAlignment="1">
      <alignment horizontal="left"/>
    </xf>
    <xf numFmtId="0" fontId="5" fillId="17" borderId="18" xfId="0" applyFont="1" applyFill="1" applyBorder="1" applyAlignment="1">
      <alignment horizontal="left"/>
    </xf>
    <xf numFmtId="0" fontId="5" fillId="17" borderId="17" xfId="0" applyFont="1" applyFill="1" applyBorder="1" applyAlignment="1">
      <alignment horizontal="left"/>
    </xf>
    <xf numFmtId="0" fontId="5" fillId="17" borderId="19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left"/>
    </xf>
    <xf numFmtId="17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4" borderId="18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19" borderId="18" xfId="0" applyFont="1" applyFill="1" applyBorder="1" applyAlignment="1">
      <alignment horizontal="left"/>
    </xf>
    <xf numFmtId="0" fontId="5" fillId="19" borderId="17" xfId="0" applyFont="1" applyFill="1" applyBorder="1" applyAlignment="1">
      <alignment horizontal="left"/>
    </xf>
    <xf numFmtId="0" fontId="5" fillId="19" borderId="19" xfId="0" applyFont="1" applyFill="1" applyBorder="1" applyAlignment="1">
      <alignment horizontal="left"/>
    </xf>
    <xf numFmtId="0" fontId="5" fillId="16" borderId="18" xfId="0" applyFont="1" applyFill="1" applyBorder="1" applyAlignment="1">
      <alignment horizontal="left"/>
    </xf>
    <xf numFmtId="0" fontId="5" fillId="16" borderId="17" xfId="0" applyFont="1" applyFill="1" applyBorder="1" applyAlignment="1">
      <alignment horizontal="left"/>
    </xf>
    <xf numFmtId="0" fontId="5" fillId="16" borderId="19" xfId="0" applyFont="1" applyFill="1" applyBorder="1" applyAlignment="1">
      <alignment horizontal="left"/>
    </xf>
    <xf numFmtId="0" fontId="5" fillId="36" borderId="18" xfId="0" applyFont="1" applyFill="1" applyBorder="1" applyAlignment="1">
      <alignment horizontal="left"/>
    </xf>
    <xf numFmtId="0" fontId="5" fillId="36" borderId="17" xfId="0" applyFont="1" applyFill="1" applyBorder="1" applyAlignment="1">
      <alignment horizontal="left"/>
    </xf>
    <xf numFmtId="0" fontId="5" fillId="36" borderId="19" xfId="0" applyFont="1" applyFill="1" applyBorder="1" applyAlignment="1">
      <alignment horizontal="left"/>
    </xf>
    <xf numFmtId="0" fontId="5" fillId="37" borderId="18" xfId="0" applyFont="1" applyFill="1" applyBorder="1" applyAlignment="1">
      <alignment horizontal="left"/>
    </xf>
    <xf numFmtId="0" fontId="5" fillId="37" borderId="17" xfId="0" applyFont="1" applyFill="1" applyBorder="1" applyAlignment="1">
      <alignment horizontal="left"/>
    </xf>
    <xf numFmtId="0" fontId="5" fillId="37" borderId="19" xfId="0" applyFont="1" applyFill="1" applyBorder="1" applyAlignment="1">
      <alignment horizontal="left"/>
    </xf>
    <xf numFmtId="0" fontId="5" fillId="15" borderId="18" xfId="0" applyFont="1" applyFill="1" applyBorder="1" applyAlignment="1">
      <alignment horizontal="left"/>
    </xf>
    <xf numFmtId="0" fontId="5" fillId="15" borderId="17" xfId="0" applyFont="1" applyFill="1" applyBorder="1" applyAlignment="1">
      <alignment horizontal="left"/>
    </xf>
    <xf numFmtId="0" fontId="5" fillId="15" borderId="19" xfId="0" applyFont="1" applyFill="1" applyBorder="1" applyAlignment="1">
      <alignment horizontal="left"/>
    </xf>
    <xf numFmtId="0" fontId="5" fillId="38" borderId="18" xfId="0" applyFont="1" applyFill="1" applyBorder="1" applyAlignment="1">
      <alignment horizontal="left"/>
    </xf>
    <xf numFmtId="0" fontId="5" fillId="38" borderId="17" xfId="0" applyFont="1" applyFill="1" applyBorder="1" applyAlignment="1">
      <alignment horizontal="left"/>
    </xf>
    <xf numFmtId="0" fontId="5" fillId="38" borderId="19" xfId="0" applyFont="1" applyFill="1" applyBorder="1" applyAlignment="1">
      <alignment horizontal="left"/>
    </xf>
    <xf numFmtId="0" fontId="5" fillId="39" borderId="18" xfId="0" applyFont="1" applyFill="1" applyBorder="1" applyAlignment="1">
      <alignment horizontal="left"/>
    </xf>
    <xf numFmtId="0" fontId="5" fillId="39" borderId="17" xfId="0" applyFont="1" applyFill="1" applyBorder="1" applyAlignment="1">
      <alignment horizontal="left"/>
    </xf>
    <xf numFmtId="0" fontId="5" fillId="39" borderId="19" xfId="0" applyFont="1" applyFill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8" fillId="0" borderId="25" xfId="51" applyFont="1" applyBorder="1" applyAlignment="1">
      <alignment horizontal="center"/>
      <protection/>
    </xf>
    <xf numFmtId="0" fontId="24" fillId="0" borderId="26" xfId="51" applyFont="1" applyBorder="1" applyAlignment="1">
      <alignment horizontal="center"/>
      <protection/>
    </xf>
    <xf numFmtId="14" fontId="28" fillId="0" borderId="26" xfId="51" applyNumberFormat="1" applyFont="1" applyBorder="1" applyAlignment="1">
      <alignment horizontal="center"/>
      <protection/>
    </xf>
    <xf numFmtId="14" fontId="24" fillId="0" borderId="26" xfId="51" applyNumberFormat="1" applyFont="1" applyBorder="1" applyAlignment="1">
      <alignment horizontal="center"/>
      <protection/>
    </xf>
    <xf numFmtId="14" fontId="24" fillId="0" borderId="27" xfId="51" applyNumberFormat="1" applyFont="1" applyBorder="1" applyAlignment="1">
      <alignment horizontal="center"/>
      <protection/>
    </xf>
    <xf numFmtId="0" fontId="26" fillId="0" borderId="0" xfId="51" applyFill="1">
      <alignment/>
      <protection/>
    </xf>
    <xf numFmtId="0" fontId="28" fillId="40" borderId="28" xfId="51" applyFont="1" applyFill="1" applyBorder="1" applyAlignment="1">
      <alignment horizontal="left"/>
      <protection/>
    </xf>
    <xf numFmtId="0" fontId="28" fillId="40" borderId="29" xfId="51" applyFont="1" applyFill="1" applyBorder="1">
      <alignment/>
      <protection/>
    </xf>
    <xf numFmtId="173" fontId="26" fillId="40" borderId="29" xfId="51" applyNumberFormat="1" applyFill="1" applyBorder="1">
      <alignment/>
      <protection/>
    </xf>
    <xf numFmtId="173" fontId="6" fillId="40" borderId="29" xfId="51" applyNumberFormat="1" applyFont="1" applyFill="1" applyBorder="1">
      <alignment/>
      <protection/>
    </xf>
    <xf numFmtId="173" fontId="6" fillId="40" borderId="30" xfId="51" applyNumberFormat="1" applyFont="1" applyFill="1" applyBorder="1">
      <alignment/>
      <protection/>
    </xf>
    <xf numFmtId="0" fontId="28" fillId="40" borderId="31" xfId="51" applyFont="1" applyFill="1" applyBorder="1" applyAlignment="1">
      <alignment horizontal="left"/>
      <protection/>
    </xf>
    <xf numFmtId="0" fontId="28" fillId="40" borderId="32" xfId="51" applyFont="1" applyFill="1" applyBorder="1">
      <alignment/>
      <protection/>
    </xf>
    <xf numFmtId="173" fontId="26" fillId="40" borderId="32" xfId="51" applyNumberFormat="1" applyFill="1" applyBorder="1">
      <alignment/>
      <protection/>
    </xf>
    <xf numFmtId="173" fontId="26" fillId="40" borderId="33" xfId="51" applyNumberFormat="1" applyFill="1" applyBorder="1">
      <alignment/>
      <protection/>
    </xf>
    <xf numFmtId="0" fontId="28" fillId="3" borderId="31" xfId="51" applyFont="1" applyFill="1" applyBorder="1" applyAlignment="1">
      <alignment horizontal="left"/>
      <protection/>
    </xf>
    <xf numFmtId="0" fontId="28" fillId="3" borderId="32" xfId="51" applyFont="1" applyFill="1" applyBorder="1">
      <alignment/>
      <protection/>
    </xf>
    <xf numFmtId="173" fontId="26" fillId="3" borderId="32" xfId="51" applyNumberFormat="1" applyFill="1" applyBorder="1">
      <alignment/>
      <protection/>
    </xf>
    <xf numFmtId="173" fontId="6" fillId="3" borderId="32" xfId="51" applyNumberFormat="1" applyFont="1" applyFill="1" applyBorder="1">
      <alignment/>
      <protection/>
    </xf>
    <xf numFmtId="173" fontId="6" fillId="3" borderId="33" xfId="51" applyNumberFormat="1" applyFont="1" applyFill="1" applyBorder="1">
      <alignment/>
      <protection/>
    </xf>
    <xf numFmtId="173" fontId="26" fillId="0" borderId="0" xfId="51" applyNumberFormat="1" applyFill="1">
      <alignment/>
      <protection/>
    </xf>
    <xf numFmtId="173" fontId="26" fillId="0" borderId="0" xfId="51" applyNumberFormat="1" applyFill="1" applyBorder="1">
      <alignment/>
      <protection/>
    </xf>
    <xf numFmtId="0" fontId="28" fillId="11" borderId="31" xfId="51" applyFont="1" applyFill="1" applyBorder="1" applyAlignment="1">
      <alignment horizontal="left"/>
      <protection/>
    </xf>
    <xf numFmtId="0" fontId="28" fillId="11" borderId="32" xfId="51" applyFont="1" applyFill="1" applyBorder="1">
      <alignment/>
      <protection/>
    </xf>
    <xf numFmtId="173" fontId="26" fillId="11" borderId="32" xfId="51" applyNumberFormat="1" applyFill="1" applyBorder="1">
      <alignment/>
      <protection/>
    </xf>
    <xf numFmtId="173" fontId="26" fillId="11" borderId="33" xfId="51" applyNumberFormat="1" applyFill="1" applyBorder="1">
      <alignment/>
      <protection/>
    </xf>
    <xf numFmtId="0" fontId="28" fillId="13" borderId="31" xfId="51" applyFont="1" applyFill="1" applyBorder="1" applyAlignment="1">
      <alignment horizontal="left"/>
      <protection/>
    </xf>
    <xf numFmtId="0" fontId="28" fillId="13" borderId="32" xfId="51" applyFont="1" applyFill="1" applyBorder="1">
      <alignment/>
      <protection/>
    </xf>
    <xf numFmtId="173" fontId="26" fillId="13" borderId="32" xfId="51" applyNumberFormat="1" applyFill="1" applyBorder="1">
      <alignment/>
      <protection/>
    </xf>
    <xf numFmtId="173" fontId="6" fillId="13" borderId="32" xfId="51" applyNumberFormat="1" applyFont="1" applyFill="1" applyBorder="1">
      <alignment/>
      <protection/>
    </xf>
    <xf numFmtId="173" fontId="6" fillId="13" borderId="33" xfId="51" applyNumberFormat="1" applyFont="1" applyFill="1" applyBorder="1">
      <alignment/>
      <protection/>
    </xf>
    <xf numFmtId="173" fontId="26" fillId="13" borderId="33" xfId="51" applyNumberFormat="1" applyFill="1" applyBorder="1">
      <alignment/>
      <protection/>
    </xf>
    <xf numFmtId="0" fontId="28" fillId="13" borderId="34" xfId="51" applyFont="1" applyFill="1" applyBorder="1" applyAlignment="1">
      <alignment horizontal="left"/>
      <protection/>
    </xf>
    <xf numFmtId="0" fontId="28" fillId="13" borderId="35" xfId="51" applyFont="1" applyFill="1" applyBorder="1">
      <alignment/>
      <protection/>
    </xf>
    <xf numFmtId="173" fontId="26" fillId="13" borderId="35" xfId="51" applyNumberFormat="1" applyFill="1" applyBorder="1">
      <alignment/>
      <protection/>
    </xf>
    <xf numFmtId="173" fontId="26" fillId="13" borderId="36" xfId="51" applyNumberFormat="1" applyFill="1" applyBorder="1">
      <alignment/>
      <protection/>
    </xf>
    <xf numFmtId="0" fontId="28" fillId="0" borderId="25" xfId="51" applyFont="1" applyBorder="1" applyAlignment="1">
      <alignment/>
      <protection/>
    </xf>
    <xf numFmtId="0" fontId="28" fillId="0" borderId="26" xfId="51" applyFont="1" applyBorder="1" applyAlignment="1">
      <alignment/>
      <protection/>
    </xf>
    <xf numFmtId="173" fontId="28" fillId="0" borderId="26" xfId="51" applyNumberFormat="1" applyFont="1" applyBorder="1" applyAlignment="1">
      <alignment horizontal="right"/>
      <protection/>
    </xf>
    <xf numFmtId="173" fontId="28" fillId="0" borderId="27" xfId="51" applyNumberFormat="1" applyFont="1" applyBorder="1" applyAlignment="1">
      <alignment horizontal="right"/>
      <protection/>
    </xf>
    <xf numFmtId="0" fontId="26" fillId="0" borderId="0" xfId="51">
      <alignment/>
      <protection/>
    </xf>
    <xf numFmtId="173" fontId="26" fillId="0" borderId="0" xfId="51" applyNumberFormat="1">
      <alignment/>
      <protection/>
    </xf>
    <xf numFmtId="173" fontId="6" fillId="40" borderId="37" xfId="51" applyNumberFormat="1" applyFont="1" applyFill="1" applyBorder="1">
      <alignment/>
      <protection/>
    </xf>
    <xf numFmtId="173" fontId="6" fillId="40" borderId="38" xfId="51" applyNumberFormat="1" applyFont="1" applyFill="1" applyBorder="1">
      <alignment/>
      <protection/>
    </xf>
    <xf numFmtId="173" fontId="6" fillId="40" borderId="39" xfId="51" applyNumberFormat="1" applyFont="1" applyFill="1" applyBorder="1">
      <alignment/>
      <protection/>
    </xf>
    <xf numFmtId="173" fontId="6" fillId="40" borderId="40" xfId="51" applyNumberFormat="1" applyFont="1" applyFill="1" applyBorder="1">
      <alignment/>
      <protection/>
    </xf>
    <xf numFmtId="0" fontId="38" fillId="0" borderId="0" xfId="51" applyFont="1">
      <alignment/>
      <protection/>
    </xf>
    <xf numFmtId="4" fontId="26" fillId="0" borderId="0" xfId="51" applyNumberFormat="1">
      <alignment/>
      <protection/>
    </xf>
    <xf numFmtId="173" fontId="26" fillId="40" borderId="41" xfId="51" applyNumberFormat="1" applyFill="1" applyBorder="1">
      <alignment/>
      <protection/>
    </xf>
    <xf numFmtId="173" fontId="26" fillId="40" borderId="42" xfId="51" applyNumberFormat="1" applyFill="1" applyBorder="1">
      <alignment/>
      <protection/>
    </xf>
    <xf numFmtId="173" fontId="6" fillId="3" borderId="41" xfId="51" applyNumberFormat="1" applyFont="1" applyFill="1" applyBorder="1">
      <alignment/>
      <protection/>
    </xf>
    <xf numFmtId="173" fontId="6" fillId="3" borderId="42" xfId="51" applyNumberFormat="1" applyFont="1" applyFill="1" applyBorder="1">
      <alignment/>
      <protection/>
    </xf>
    <xf numFmtId="4" fontId="28" fillId="0" borderId="0" xfId="51" applyNumberFormat="1" applyFont="1">
      <alignment/>
      <protection/>
    </xf>
    <xf numFmtId="173" fontId="26" fillId="11" borderId="41" xfId="51" applyNumberFormat="1" applyFill="1" applyBorder="1">
      <alignment/>
      <protection/>
    </xf>
    <xf numFmtId="173" fontId="26" fillId="11" borderId="42" xfId="51" applyNumberFormat="1" applyFill="1" applyBorder="1">
      <alignment/>
      <protection/>
    </xf>
    <xf numFmtId="173" fontId="6" fillId="13" borderId="41" xfId="51" applyNumberFormat="1" applyFont="1" applyFill="1" applyBorder="1">
      <alignment/>
      <protection/>
    </xf>
    <xf numFmtId="173" fontId="6" fillId="13" borderId="42" xfId="51" applyNumberFormat="1" applyFont="1" applyFill="1" applyBorder="1">
      <alignment/>
      <protection/>
    </xf>
    <xf numFmtId="173" fontId="26" fillId="13" borderId="41" xfId="51" applyNumberFormat="1" applyFill="1" applyBorder="1">
      <alignment/>
      <protection/>
    </xf>
    <xf numFmtId="173" fontId="26" fillId="13" borderId="42" xfId="51" applyNumberFormat="1" applyFill="1" applyBorder="1">
      <alignment/>
      <protection/>
    </xf>
    <xf numFmtId="173" fontId="26" fillId="13" borderId="43" xfId="51" applyNumberFormat="1" applyFill="1" applyBorder="1">
      <alignment/>
      <protection/>
    </xf>
    <xf numFmtId="173" fontId="26" fillId="13" borderId="44" xfId="51" applyNumberFormat="1" applyFill="1" applyBorder="1">
      <alignment/>
      <protection/>
    </xf>
    <xf numFmtId="173" fontId="26" fillId="13" borderId="45" xfId="51" applyNumberFormat="1" applyFill="1" applyBorder="1">
      <alignment/>
      <protection/>
    </xf>
    <xf numFmtId="173" fontId="26" fillId="13" borderId="46" xfId="51" applyNumberFormat="1" applyFill="1" applyBorder="1">
      <alignment/>
      <protection/>
    </xf>
    <xf numFmtId="14" fontId="24" fillId="0" borderId="47" xfId="51" applyNumberFormat="1" applyFont="1" applyBorder="1" applyAlignment="1">
      <alignment horizontal="center"/>
      <protection/>
    </xf>
    <xf numFmtId="0" fontId="28" fillId="13" borderId="48" xfId="51" applyFont="1" applyFill="1" applyBorder="1" applyAlignment="1">
      <alignment horizontal="left"/>
      <protection/>
    </xf>
    <xf numFmtId="0" fontId="28" fillId="13" borderId="45" xfId="51" applyFont="1" applyFill="1" applyBorder="1">
      <alignment/>
      <protection/>
    </xf>
    <xf numFmtId="173" fontId="28" fillId="0" borderId="47" xfId="51" applyNumberFormat="1" applyFont="1" applyBorder="1" applyAlignment="1">
      <alignment horizontal="right"/>
      <protection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4" fillId="0" borderId="23" xfId="0" applyFont="1" applyBorder="1" applyAlignment="1">
      <alignment vertical="center"/>
    </xf>
    <xf numFmtId="8" fontId="6" fillId="0" borderId="24" xfId="0" applyNumberFormat="1" applyFont="1" applyBorder="1" applyAlignment="1">
      <alignment vertical="center"/>
    </xf>
    <xf numFmtId="8" fontId="45" fillId="0" borderId="24" xfId="0" applyNumberFormat="1" applyFont="1" applyBorder="1" applyAlignment="1">
      <alignment vertical="center"/>
    </xf>
    <xf numFmtId="0" fontId="43" fillId="0" borderId="49" xfId="0" applyFont="1" applyBorder="1" applyAlignment="1">
      <alignment horizontal="center" vertical="center"/>
    </xf>
    <xf numFmtId="8" fontId="6" fillId="0" borderId="49" xfId="0" applyNumberFormat="1" applyFont="1" applyBorder="1" applyAlignment="1">
      <alignment vertical="center"/>
    </xf>
    <xf numFmtId="8" fontId="45" fillId="0" borderId="49" xfId="0" applyNumberFormat="1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0" fillId="41" borderId="13" xfId="0" applyFont="1" applyFill="1" applyBorder="1" applyAlignment="1">
      <alignment horizontal="left"/>
    </xf>
    <xf numFmtId="0" fontId="5" fillId="41" borderId="18" xfId="0" applyFont="1" applyFill="1" applyBorder="1" applyAlignment="1">
      <alignment horizontal="left"/>
    </xf>
    <xf numFmtId="0" fontId="5" fillId="41" borderId="17" xfId="0" applyFont="1" applyFill="1" applyBorder="1" applyAlignment="1">
      <alignment horizontal="left"/>
    </xf>
    <xf numFmtId="0" fontId="5" fillId="41" borderId="19" xfId="0" applyFont="1" applyFill="1" applyBorder="1" applyAlignment="1">
      <alignment horizontal="left"/>
    </xf>
    <xf numFmtId="170" fontId="5" fillId="41" borderId="15" xfId="0" applyNumberFormat="1" applyFont="1" applyFill="1" applyBorder="1" applyAlignment="1">
      <alignment horizontal="left"/>
    </xf>
    <xf numFmtId="170" fontId="0" fillId="41" borderId="13" xfId="0" applyNumberFormat="1" applyFont="1" applyFill="1" applyBorder="1" applyAlignment="1">
      <alignment horizontal="left"/>
    </xf>
    <xf numFmtId="170" fontId="5" fillId="41" borderId="15" xfId="0" applyNumberFormat="1" applyFont="1" applyFill="1" applyBorder="1" applyAlignment="1">
      <alignment horizontal="right"/>
    </xf>
    <xf numFmtId="171" fontId="5" fillId="41" borderId="15" xfId="0" applyNumberFormat="1" applyFont="1" applyFill="1" applyBorder="1" applyAlignment="1">
      <alignment horizontal="right"/>
    </xf>
    <xf numFmtId="171" fontId="5" fillId="41" borderId="16" xfId="0" applyNumberFormat="1" applyFont="1" applyFill="1" applyBorder="1" applyAlignment="1">
      <alignment horizontal="right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er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3" xfId="50"/>
    <cellStyle name="Normální 4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M39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H235" sqref="H235"/>
    </sheetView>
  </sheetViews>
  <sheetFormatPr defaultColWidth="9.140625" defaultRowHeight="12.75"/>
  <cols>
    <col min="1" max="1" width="13.140625" style="0" bestFit="1" customWidth="1"/>
    <col min="2" max="2" width="7.00390625" style="0" customWidth="1"/>
    <col min="3" max="3" width="5.00390625" style="2" customWidth="1"/>
    <col min="4" max="4" width="10.00390625" style="2" bestFit="1" customWidth="1"/>
    <col min="5" max="5" width="11.00390625" style="2" bestFit="1" customWidth="1"/>
    <col min="6" max="6" width="14.140625" style="2" bestFit="1" customWidth="1"/>
    <col min="7" max="8" width="40.7109375" style="2" customWidth="1"/>
    <col min="9" max="9" width="20.7109375" style="2" customWidth="1"/>
    <col min="10" max="12" width="20.7109375" style="1" customWidth="1"/>
    <col min="13" max="13" width="10.7109375" style="1" customWidth="1"/>
    <col min="14" max="16" width="9.140625" style="1" customWidth="1"/>
  </cols>
  <sheetData>
    <row r="1" spans="1:13" ht="12.75">
      <c r="A1" s="3" t="s">
        <v>0</v>
      </c>
      <c r="B1" s="6"/>
      <c r="C1" s="91" t="s">
        <v>1</v>
      </c>
      <c r="D1" s="91"/>
      <c r="E1" s="91"/>
      <c r="F1" s="91"/>
      <c r="G1" s="91"/>
      <c r="H1" s="91"/>
      <c r="I1" s="91"/>
      <c r="J1" s="91"/>
      <c r="K1" s="91"/>
      <c r="L1" s="4"/>
      <c r="M1" s="5" t="s">
        <v>2</v>
      </c>
    </row>
    <row r="2" spans="1:13" ht="12.75">
      <c r="A2" s="3" t="s">
        <v>3</v>
      </c>
      <c r="M2" s="5" t="s">
        <v>4</v>
      </c>
    </row>
    <row r="3" spans="1:13" ht="12.75">
      <c r="A3" s="7" t="s">
        <v>5</v>
      </c>
      <c r="B3" s="8"/>
      <c r="C3" s="9"/>
      <c r="D3" s="9"/>
      <c r="E3" s="9"/>
      <c r="F3" s="9"/>
      <c r="G3" s="9"/>
      <c r="H3" s="9"/>
      <c r="I3" s="9"/>
      <c r="J3" s="10"/>
      <c r="K3" s="10"/>
      <c r="L3" s="10"/>
      <c r="M3" s="11" t="s">
        <v>6</v>
      </c>
    </row>
    <row r="4" spans="1:13" ht="21.75" customHeight="1">
      <c r="A4" s="92" t="s">
        <v>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3.5" thickBot="1">
      <c r="A5" s="7"/>
      <c r="B5" s="8"/>
      <c r="C5" s="9"/>
      <c r="D5" s="9"/>
      <c r="E5" s="9"/>
      <c r="F5" s="9"/>
      <c r="G5" s="9"/>
      <c r="H5" s="9"/>
      <c r="I5" s="9"/>
      <c r="J5" s="10"/>
      <c r="K5" s="10"/>
      <c r="L5" s="10"/>
      <c r="M5" s="11"/>
    </row>
    <row r="6" spans="1:13" ht="15.75" customHeight="1" thickBot="1">
      <c r="A6" s="12" t="s">
        <v>8</v>
      </c>
      <c r="B6" s="13" t="s">
        <v>9</v>
      </c>
      <c r="C6" s="14" t="s">
        <v>10</v>
      </c>
      <c r="D6" s="14" t="s">
        <v>11</v>
      </c>
      <c r="E6" s="14" t="s">
        <v>12</v>
      </c>
      <c r="F6" s="14" t="s">
        <v>13</v>
      </c>
      <c r="G6" s="14" t="s">
        <v>14</v>
      </c>
      <c r="H6" s="14"/>
      <c r="I6" s="15" t="s">
        <v>15</v>
      </c>
      <c r="J6" s="16" t="s">
        <v>16</v>
      </c>
      <c r="K6" s="16" t="s">
        <v>17</v>
      </c>
      <c r="L6" s="16" t="s">
        <v>18</v>
      </c>
      <c r="M6" s="17" t="s">
        <v>19</v>
      </c>
    </row>
    <row r="7" spans="1:13" ht="12.75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0"/>
      <c r="M7" s="11"/>
    </row>
    <row r="8" spans="1:13" ht="15" customHeight="1">
      <c r="A8" s="31" t="s">
        <v>20</v>
      </c>
      <c r="B8" s="18" t="s">
        <v>21</v>
      </c>
      <c r="C8" s="19" t="s">
        <v>22</v>
      </c>
      <c r="D8" s="19" t="s">
        <v>23</v>
      </c>
      <c r="E8" s="19" t="s">
        <v>24</v>
      </c>
      <c r="F8" s="19" t="s">
        <v>25</v>
      </c>
      <c r="G8" s="19" t="s">
        <v>26</v>
      </c>
      <c r="H8" s="19" t="str">
        <f>VLOOKUP(C8,'seznam Pol'!$A$157:$B$675,2,0)</f>
        <v>Daň z příjmů fyzických osob placená plátci</v>
      </c>
      <c r="I8" s="20">
        <v>21000000</v>
      </c>
      <c r="J8" s="21">
        <v>21000000</v>
      </c>
      <c r="K8" s="21">
        <v>13229370</v>
      </c>
      <c r="L8" s="21">
        <v>7770630</v>
      </c>
      <c r="M8" s="22">
        <v>63</v>
      </c>
    </row>
    <row r="9" spans="1:13" ht="15" customHeight="1">
      <c r="A9" s="31" t="s">
        <v>20</v>
      </c>
      <c r="B9" s="18" t="s">
        <v>21</v>
      </c>
      <c r="C9" s="19" t="s">
        <v>27</v>
      </c>
      <c r="D9" s="19" t="s">
        <v>23</v>
      </c>
      <c r="E9" s="19" t="s">
        <v>24</v>
      </c>
      <c r="F9" s="19" t="s">
        <v>25</v>
      </c>
      <c r="G9" s="19" t="s">
        <v>26</v>
      </c>
      <c r="H9" s="19" t="str">
        <f>VLOOKUP(C9,'seznam Pol'!$A$157:$B$675,2,0)</f>
        <v>Daň z příjmů fyzických osob placená poplatníky</v>
      </c>
      <c r="I9" s="20">
        <v>1100000</v>
      </c>
      <c r="J9" s="21">
        <v>1100000</v>
      </c>
      <c r="K9" s="21">
        <v>168406</v>
      </c>
      <c r="L9" s="21">
        <v>931594</v>
      </c>
      <c r="M9" s="22">
        <v>15.31</v>
      </c>
    </row>
    <row r="10" spans="1:13" ht="15" customHeight="1">
      <c r="A10" s="31" t="s">
        <v>20</v>
      </c>
      <c r="B10" s="18" t="s">
        <v>21</v>
      </c>
      <c r="C10" s="19" t="s">
        <v>28</v>
      </c>
      <c r="D10" s="19" t="s">
        <v>23</v>
      </c>
      <c r="E10" s="19" t="s">
        <v>24</v>
      </c>
      <c r="F10" s="19" t="s">
        <v>25</v>
      </c>
      <c r="G10" s="19" t="s">
        <v>26</v>
      </c>
      <c r="H10" s="19" t="str">
        <f>VLOOKUP(C10,'seznam Pol'!$A$157:$B$675,2,0)</f>
        <v>Daň z příjmů fyzických osob vybíraná srážkou</v>
      </c>
      <c r="I10" s="20">
        <v>1800000</v>
      </c>
      <c r="J10" s="21">
        <v>1800000</v>
      </c>
      <c r="K10" s="21">
        <v>1042761</v>
      </c>
      <c r="L10" s="21">
        <v>757239</v>
      </c>
      <c r="M10" s="22">
        <v>57.93</v>
      </c>
    </row>
    <row r="11" spans="1:13" ht="15" customHeight="1">
      <c r="A11" s="31" t="s">
        <v>20</v>
      </c>
      <c r="B11" s="18" t="s">
        <v>21</v>
      </c>
      <c r="C11" s="19" t="s">
        <v>29</v>
      </c>
      <c r="D11" s="19" t="s">
        <v>23</v>
      </c>
      <c r="E11" s="19" t="s">
        <v>24</v>
      </c>
      <c r="F11" s="19" t="s">
        <v>25</v>
      </c>
      <c r="G11" s="19" t="s">
        <v>26</v>
      </c>
      <c r="H11" s="19" t="str">
        <f>VLOOKUP(C11,'seznam Pol'!$A$157:$B$675,2,0)</f>
        <v>Daň z příjmů právnických osob</v>
      </c>
      <c r="I11" s="20">
        <v>19800000</v>
      </c>
      <c r="J11" s="21">
        <v>19800000</v>
      </c>
      <c r="K11" s="21">
        <v>9769460</v>
      </c>
      <c r="L11" s="21">
        <v>10030540</v>
      </c>
      <c r="M11" s="22">
        <v>49.34</v>
      </c>
    </row>
    <row r="12" spans="1:13" ht="15" customHeight="1">
      <c r="A12" s="31" t="s">
        <v>20</v>
      </c>
      <c r="B12" s="18" t="s">
        <v>21</v>
      </c>
      <c r="C12" s="19" t="s">
        <v>30</v>
      </c>
      <c r="D12" s="19" t="s">
        <v>23</v>
      </c>
      <c r="E12" s="19" t="s">
        <v>24</v>
      </c>
      <c r="F12" s="19" t="s">
        <v>25</v>
      </c>
      <c r="G12" s="19" t="s">
        <v>26</v>
      </c>
      <c r="H12" s="19" t="str">
        <f>VLOOKUP(C12,'seznam Pol'!$A$157:$B$675,2,0)</f>
        <v>Daň z příjmů právnických osob za obce</v>
      </c>
      <c r="I12" s="20">
        <v>1500000</v>
      </c>
      <c r="J12" s="21">
        <v>4600000</v>
      </c>
      <c r="K12" s="21">
        <v>4543470</v>
      </c>
      <c r="L12" s="21">
        <v>56530</v>
      </c>
      <c r="M12" s="22">
        <v>98.77</v>
      </c>
    </row>
    <row r="13" spans="1:13" ht="15" customHeight="1">
      <c r="A13" s="31" t="s">
        <v>20</v>
      </c>
      <c r="B13" s="18" t="s">
        <v>21</v>
      </c>
      <c r="C13" s="19" t="s">
        <v>31</v>
      </c>
      <c r="D13" s="19" t="s">
        <v>23</v>
      </c>
      <c r="E13" s="19" t="s">
        <v>24</v>
      </c>
      <c r="F13" s="19" t="s">
        <v>25</v>
      </c>
      <c r="G13" s="19" t="s">
        <v>26</v>
      </c>
      <c r="H13" s="19" t="str">
        <f>VLOOKUP(C13,'seznam Pol'!$A$157:$B$675,2,0)</f>
        <v>Daň z přidané hodnoty</v>
      </c>
      <c r="I13" s="20">
        <v>40000000</v>
      </c>
      <c r="J13" s="21">
        <v>40000000</v>
      </c>
      <c r="K13" s="21">
        <v>23794962</v>
      </c>
      <c r="L13" s="21">
        <v>16205038</v>
      </c>
      <c r="M13" s="22">
        <v>59.49</v>
      </c>
    </row>
    <row r="14" spans="1:13" ht="15" customHeight="1">
      <c r="A14" s="31" t="s">
        <v>20</v>
      </c>
      <c r="B14" s="18" t="s">
        <v>21</v>
      </c>
      <c r="C14" s="19" t="s">
        <v>32</v>
      </c>
      <c r="D14" s="19" t="s">
        <v>23</v>
      </c>
      <c r="E14" s="19" t="s">
        <v>24</v>
      </c>
      <c r="F14" s="19" t="s">
        <v>25</v>
      </c>
      <c r="G14" s="19" t="s">
        <v>26</v>
      </c>
      <c r="H14" s="19" t="str">
        <f>VLOOKUP(C14,'seznam Pol'!$A$157:$B$675,2,0)</f>
        <v>Poplatek ze psů</v>
      </c>
      <c r="I14" s="20">
        <v>300000</v>
      </c>
      <c r="J14" s="21">
        <v>300000</v>
      </c>
      <c r="K14" s="21">
        <v>292269</v>
      </c>
      <c r="L14" s="21">
        <v>7731</v>
      </c>
      <c r="M14" s="22">
        <v>97.42</v>
      </c>
    </row>
    <row r="15" spans="1:13" ht="15" customHeight="1">
      <c r="A15" s="31" t="s">
        <v>20</v>
      </c>
      <c r="B15" s="18" t="s">
        <v>21</v>
      </c>
      <c r="C15" s="19" t="s">
        <v>33</v>
      </c>
      <c r="D15" s="19" t="s">
        <v>23</v>
      </c>
      <c r="E15" s="19" t="s">
        <v>24</v>
      </c>
      <c r="F15" s="19" t="s">
        <v>25</v>
      </c>
      <c r="G15" s="19" t="s">
        <v>26</v>
      </c>
      <c r="H15" s="19" t="str">
        <f>VLOOKUP(C15,'seznam Pol'!$A$157:$B$675,2,0)</f>
        <v>Poplatek za lázeňský nebo rekreační pobyt</v>
      </c>
      <c r="I15" s="20">
        <v>10000</v>
      </c>
      <c r="J15" s="21">
        <v>10000</v>
      </c>
      <c r="K15" s="21">
        <v>3750</v>
      </c>
      <c r="L15" s="21">
        <v>6250</v>
      </c>
      <c r="M15" s="22">
        <v>37.5</v>
      </c>
    </row>
    <row r="16" spans="1:13" ht="15" customHeight="1">
      <c r="A16" s="31" t="s">
        <v>20</v>
      </c>
      <c r="B16" s="18" t="s">
        <v>21</v>
      </c>
      <c r="C16" s="19" t="s">
        <v>34</v>
      </c>
      <c r="D16" s="19" t="s">
        <v>23</v>
      </c>
      <c r="E16" s="19" t="s">
        <v>24</v>
      </c>
      <c r="F16" s="19" t="s">
        <v>25</v>
      </c>
      <c r="G16" s="19" t="s">
        <v>26</v>
      </c>
      <c r="H16" s="19" t="str">
        <f>VLOOKUP(C16,'seznam Pol'!$A$157:$B$675,2,0)</f>
        <v>Poplatek za užívání veřejného prostranství</v>
      </c>
      <c r="I16" s="20">
        <v>70000</v>
      </c>
      <c r="J16" s="21">
        <v>70000</v>
      </c>
      <c r="K16" s="21">
        <v>61168</v>
      </c>
      <c r="L16" s="21">
        <v>8832</v>
      </c>
      <c r="M16" s="22">
        <v>87.38</v>
      </c>
    </row>
    <row r="17" spans="1:13" ht="15" customHeight="1">
      <c r="A17" s="31" t="s">
        <v>20</v>
      </c>
      <c r="B17" s="18" t="s">
        <v>21</v>
      </c>
      <c r="C17" s="19" t="s">
        <v>35</v>
      </c>
      <c r="D17" s="19" t="s">
        <v>23</v>
      </c>
      <c r="E17" s="19" t="s">
        <v>24</v>
      </c>
      <c r="F17" s="19" t="s">
        <v>25</v>
      </c>
      <c r="G17" s="19" t="s">
        <v>26</v>
      </c>
      <c r="H17" s="19" t="str">
        <f>VLOOKUP(C17,'seznam Pol'!$A$157:$B$675,2,0)</f>
        <v>Poplatek z ubytovací kapacity</v>
      </c>
      <c r="I17" s="20">
        <v>60000</v>
      </c>
      <c r="J17" s="21">
        <v>60000</v>
      </c>
      <c r="K17" s="21">
        <v>29708</v>
      </c>
      <c r="L17" s="21">
        <v>30292</v>
      </c>
      <c r="M17" s="22">
        <v>49.51</v>
      </c>
    </row>
    <row r="18" spans="1:13" ht="15" customHeight="1">
      <c r="A18" s="31" t="s">
        <v>20</v>
      </c>
      <c r="B18" s="18" t="s">
        <v>21</v>
      </c>
      <c r="C18" s="19" t="s">
        <v>36</v>
      </c>
      <c r="D18" s="19" t="s">
        <v>23</v>
      </c>
      <c r="E18" s="19" t="s">
        <v>24</v>
      </c>
      <c r="F18" s="19" t="s">
        <v>25</v>
      </c>
      <c r="G18" s="19" t="s">
        <v>26</v>
      </c>
      <c r="H18" s="19" t="str">
        <f>VLOOKUP(C18,'seznam Pol'!$A$157:$B$675,2,0)</f>
        <v>Správní poplatky</v>
      </c>
      <c r="I18" s="20">
        <v>100000</v>
      </c>
      <c r="J18" s="21">
        <v>100000</v>
      </c>
      <c r="K18" s="21">
        <v>98760</v>
      </c>
      <c r="L18" s="21">
        <v>1240</v>
      </c>
      <c r="M18" s="22">
        <v>98.76</v>
      </c>
    </row>
    <row r="19" spans="1:13" ht="15" customHeight="1">
      <c r="A19" s="31" t="s">
        <v>20</v>
      </c>
      <c r="B19" s="18" t="s">
        <v>21</v>
      </c>
      <c r="C19" s="19" t="s">
        <v>37</v>
      </c>
      <c r="D19" s="19" t="s">
        <v>23</v>
      </c>
      <c r="E19" s="19" t="s">
        <v>24</v>
      </c>
      <c r="F19" s="19" t="s">
        <v>25</v>
      </c>
      <c r="G19" s="19" t="s">
        <v>26</v>
      </c>
      <c r="H19" s="19" t="str">
        <f>VLOOKUP(C19,'seznam Pol'!$A$157:$B$675,2,0)</f>
        <v>Daň z hazardních her</v>
      </c>
      <c r="I19" s="20">
        <v>3000000</v>
      </c>
      <c r="J19" s="21">
        <v>3000000</v>
      </c>
      <c r="K19" s="21">
        <v>296296</v>
      </c>
      <c r="L19" s="21">
        <v>2703704</v>
      </c>
      <c r="M19" s="22">
        <v>9.88</v>
      </c>
    </row>
    <row r="20" spans="1:13" ht="15" customHeight="1">
      <c r="A20" s="31" t="s">
        <v>20</v>
      </c>
      <c r="B20" s="18" t="s">
        <v>21</v>
      </c>
      <c r="C20" s="19" t="s">
        <v>38</v>
      </c>
      <c r="D20" s="19" t="s">
        <v>23</v>
      </c>
      <c r="E20" s="19" t="s">
        <v>24</v>
      </c>
      <c r="F20" s="19" t="s">
        <v>25</v>
      </c>
      <c r="G20" s="19" t="s">
        <v>26</v>
      </c>
      <c r="H20" s="19" t="str">
        <f>VLOOKUP(C20,'seznam Pol'!$A$157:$B$675,2,0)</f>
        <v>Zrušený odvod z výherních hracích přístrojů</v>
      </c>
      <c r="I20" s="20">
        <v>0</v>
      </c>
      <c r="J20" s="21">
        <v>7223</v>
      </c>
      <c r="K20" s="21">
        <v>7274</v>
      </c>
      <c r="L20" s="21">
        <v>-51</v>
      </c>
      <c r="M20" s="22">
        <v>100.71</v>
      </c>
    </row>
    <row r="21" spans="1:13" ht="15" customHeight="1">
      <c r="A21" s="31" t="s">
        <v>20</v>
      </c>
      <c r="B21" s="18" t="s">
        <v>21</v>
      </c>
      <c r="C21" s="19" t="s">
        <v>39</v>
      </c>
      <c r="D21" s="19" t="s">
        <v>23</v>
      </c>
      <c r="E21" s="19" t="s">
        <v>24</v>
      </c>
      <c r="F21" s="19" t="s">
        <v>25</v>
      </c>
      <c r="G21" s="19" t="s">
        <v>26</v>
      </c>
      <c r="H21" s="19" t="s">
        <v>1664</v>
      </c>
      <c r="I21" s="20">
        <v>0</v>
      </c>
      <c r="J21" s="21">
        <v>1258671</v>
      </c>
      <c r="K21" s="21">
        <v>2280134</v>
      </c>
      <c r="L21" s="21">
        <v>-1021463</v>
      </c>
      <c r="M21" s="22">
        <v>181.15</v>
      </c>
    </row>
    <row r="22" spans="1:13" ht="15" customHeight="1">
      <c r="A22" s="31" t="s">
        <v>20</v>
      </c>
      <c r="B22" s="18" t="s">
        <v>21</v>
      </c>
      <c r="C22" s="19" t="s">
        <v>40</v>
      </c>
      <c r="D22" s="19" t="s">
        <v>23</v>
      </c>
      <c r="E22" s="19" t="s">
        <v>24</v>
      </c>
      <c r="F22" s="19" t="s">
        <v>25</v>
      </c>
      <c r="G22" s="19" t="s">
        <v>26</v>
      </c>
      <c r="H22" s="19" t="str">
        <f>VLOOKUP(C22,'seznam Pol'!$A$157:$B$675,2,0)</f>
        <v>Daň z nemovitých věcí</v>
      </c>
      <c r="I22" s="20">
        <v>10500000</v>
      </c>
      <c r="J22" s="21">
        <v>10500000</v>
      </c>
      <c r="K22" s="21">
        <v>0</v>
      </c>
      <c r="L22" s="21">
        <v>10500000</v>
      </c>
      <c r="M22" s="22">
        <v>0</v>
      </c>
    </row>
    <row r="23" spans="1:13" ht="15" customHeight="1">
      <c r="A23" s="85" t="s">
        <v>41</v>
      </c>
      <c r="B23" s="86"/>
      <c r="C23" s="86"/>
      <c r="D23" s="86"/>
      <c r="E23" s="86"/>
      <c r="F23" s="87"/>
      <c r="G23" s="32" t="s">
        <v>42</v>
      </c>
      <c r="H23" s="76"/>
      <c r="I23" s="33">
        <v>99240000</v>
      </c>
      <c r="J23" s="34">
        <v>103605894</v>
      </c>
      <c r="K23" s="34">
        <v>55617788</v>
      </c>
      <c r="L23" s="34">
        <v>47988106</v>
      </c>
      <c r="M23" s="35">
        <v>53.68</v>
      </c>
    </row>
    <row r="24" spans="1:13" ht="15" customHeight="1">
      <c r="A24" s="31" t="s">
        <v>20</v>
      </c>
      <c r="B24" s="18" t="s">
        <v>43</v>
      </c>
      <c r="C24" s="19" t="s">
        <v>44</v>
      </c>
      <c r="D24" s="19" t="s">
        <v>23</v>
      </c>
      <c r="E24" s="19" t="s">
        <v>24</v>
      </c>
      <c r="F24" s="19" t="s">
        <v>45</v>
      </c>
      <c r="G24" s="19" t="s">
        <v>46</v>
      </c>
      <c r="H24" s="19" t="str">
        <f>VLOOKUP(C24,'seznam Pol'!$A$157:$B$675,2,0)</f>
        <v>Příjmy z poskytování služeb a výrobků</v>
      </c>
      <c r="I24" s="20">
        <v>30000</v>
      </c>
      <c r="J24" s="21">
        <v>50000</v>
      </c>
      <c r="K24" s="21">
        <v>43358</v>
      </c>
      <c r="L24" s="21">
        <v>6642</v>
      </c>
      <c r="M24" s="22">
        <v>86.72</v>
      </c>
    </row>
    <row r="25" spans="1:13" ht="15" customHeight="1">
      <c r="A25" s="31" t="s">
        <v>20</v>
      </c>
      <c r="B25" s="18" t="s">
        <v>47</v>
      </c>
      <c r="C25" s="19" t="s">
        <v>44</v>
      </c>
      <c r="D25" s="19" t="s">
        <v>23</v>
      </c>
      <c r="E25" s="19" t="s">
        <v>24</v>
      </c>
      <c r="F25" s="19" t="s">
        <v>48</v>
      </c>
      <c r="G25" s="19" t="s">
        <v>49</v>
      </c>
      <c r="H25" s="19" t="str">
        <f>VLOOKUP(C25,'seznam Pol'!$A$157:$B$675,2,0)</f>
        <v>Příjmy z poskytování služeb a výrobků</v>
      </c>
      <c r="I25" s="20">
        <v>1500000</v>
      </c>
      <c r="J25" s="21">
        <v>1500000</v>
      </c>
      <c r="K25" s="21">
        <v>667983</v>
      </c>
      <c r="L25" s="21">
        <v>832017</v>
      </c>
      <c r="M25" s="22">
        <v>44.53</v>
      </c>
    </row>
    <row r="26" spans="1:13" ht="15" customHeight="1">
      <c r="A26" s="31" t="s">
        <v>20</v>
      </c>
      <c r="B26" s="18" t="s">
        <v>50</v>
      </c>
      <c r="C26" s="19" t="s">
        <v>44</v>
      </c>
      <c r="D26" s="19" t="s">
        <v>23</v>
      </c>
      <c r="E26" s="19" t="s">
        <v>24</v>
      </c>
      <c r="F26" s="19" t="s">
        <v>51</v>
      </c>
      <c r="G26" s="19" t="s">
        <v>52</v>
      </c>
      <c r="H26" s="19" t="str">
        <f>VLOOKUP(C26,'seznam Pol'!$A$157:$B$675,2,0)</f>
        <v>Příjmy z poskytování služeb a výrobků</v>
      </c>
      <c r="I26" s="20">
        <v>400000</v>
      </c>
      <c r="J26" s="21">
        <v>400000</v>
      </c>
      <c r="K26" s="21">
        <v>333040</v>
      </c>
      <c r="L26" s="21">
        <v>66960</v>
      </c>
      <c r="M26" s="22">
        <v>83.26</v>
      </c>
    </row>
    <row r="27" spans="1:13" ht="15" customHeight="1">
      <c r="A27" s="31" t="s">
        <v>20</v>
      </c>
      <c r="B27" s="18" t="s">
        <v>53</v>
      </c>
      <c r="C27" s="19" t="s">
        <v>44</v>
      </c>
      <c r="D27" s="19" t="s">
        <v>23</v>
      </c>
      <c r="E27" s="19" t="s">
        <v>24</v>
      </c>
      <c r="F27" s="19" t="s">
        <v>54</v>
      </c>
      <c r="G27" s="19" t="s">
        <v>55</v>
      </c>
      <c r="H27" s="19" t="str">
        <f>VLOOKUP(C27,'seznam Pol'!$A$157:$B$675,2,0)</f>
        <v>Příjmy z poskytování služeb a výrobků</v>
      </c>
      <c r="I27" s="20">
        <v>200000</v>
      </c>
      <c r="J27" s="21">
        <v>200000</v>
      </c>
      <c r="K27" s="21">
        <v>189532</v>
      </c>
      <c r="L27" s="21">
        <v>10468</v>
      </c>
      <c r="M27" s="22">
        <v>94.77</v>
      </c>
    </row>
    <row r="28" spans="1:13" ht="15" customHeight="1">
      <c r="A28" s="31" t="s">
        <v>20</v>
      </c>
      <c r="B28" s="18" t="s">
        <v>56</v>
      </c>
      <c r="C28" s="19" t="s">
        <v>44</v>
      </c>
      <c r="D28" s="19" t="s">
        <v>23</v>
      </c>
      <c r="E28" s="19" t="s">
        <v>24</v>
      </c>
      <c r="F28" s="19" t="s">
        <v>57</v>
      </c>
      <c r="G28" s="19" t="s">
        <v>58</v>
      </c>
      <c r="H28" s="19" t="str">
        <f>VLOOKUP(C28,'seznam Pol'!$A$157:$B$675,2,0)</f>
        <v>Příjmy z poskytování služeb a výrobků</v>
      </c>
      <c r="I28" s="20">
        <v>60000</v>
      </c>
      <c r="J28" s="21">
        <v>60000</v>
      </c>
      <c r="K28" s="21">
        <v>52650</v>
      </c>
      <c r="L28" s="21">
        <v>7350</v>
      </c>
      <c r="M28" s="22">
        <v>87.75</v>
      </c>
    </row>
    <row r="29" spans="1:13" ht="15" customHeight="1">
      <c r="A29" s="31" t="s">
        <v>20</v>
      </c>
      <c r="B29" s="18" t="s">
        <v>47</v>
      </c>
      <c r="C29" s="19" t="s">
        <v>59</v>
      </c>
      <c r="D29" s="19" t="s">
        <v>23</v>
      </c>
      <c r="E29" s="19" t="s">
        <v>24</v>
      </c>
      <c r="F29" s="19" t="s">
        <v>60</v>
      </c>
      <c r="G29" s="19" t="s">
        <v>61</v>
      </c>
      <c r="H29" s="19" t="str">
        <f>VLOOKUP(C29,'seznam Pol'!$A$157:$B$675,2,0)</f>
        <v>Příjmy z prod. zboží (jinak nakoup.za úč.prodeje)</v>
      </c>
      <c r="I29" s="20">
        <v>10000</v>
      </c>
      <c r="J29" s="21">
        <v>10000</v>
      </c>
      <c r="K29" s="21">
        <v>7047</v>
      </c>
      <c r="L29" s="21">
        <v>2953</v>
      </c>
      <c r="M29" s="22">
        <v>70.47</v>
      </c>
    </row>
    <row r="30" spans="1:13" ht="15" customHeight="1">
      <c r="A30" s="31" t="s">
        <v>20</v>
      </c>
      <c r="B30" s="18" t="s">
        <v>62</v>
      </c>
      <c r="C30" s="19" t="s">
        <v>59</v>
      </c>
      <c r="D30" s="19" t="s">
        <v>23</v>
      </c>
      <c r="E30" s="19" t="s">
        <v>24</v>
      </c>
      <c r="F30" s="19" t="s">
        <v>63</v>
      </c>
      <c r="G30" s="19" t="s">
        <v>64</v>
      </c>
      <c r="H30" s="19" t="str">
        <f>VLOOKUP(C30,'seznam Pol'!$A$157:$B$675,2,0)</f>
        <v>Příjmy z prod. zboží (jinak nakoup.za úč.prodeje)</v>
      </c>
      <c r="I30" s="20">
        <v>20000</v>
      </c>
      <c r="J30" s="21">
        <v>20000</v>
      </c>
      <c r="K30" s="21">
        <v>11170</v>
      </c>
      <c r="L30" s="21">
        <v>8830</v>
      </c>
      <c r="M30" s="22">
        <v>55.85</v>
      </c>
    </row>
    <row r="31" spans="1:13" ht="15" customHeight="1">
      <c r="A31" s="31" t="s">
        <v>20</v>
      </c>
      <c r="B31" s="18" t="s">
        <v>53</v>
      </c>
      <c r="C31" s="19" t="s">
        <v>65</v>
      </c>
      <c r="D31" s="19" t="s">
        <v>23</v>
      </c>
      <c r="E31" s="19" t="s">
        <v>24</v>
      </c>
      <c r="F31" s="19" t="s">
        <v>66</v>
      </c>
      <c r="G31" s="19" t="s">
        <v>67</v>
      </c>
      <c r="H31" s="19" t="str">
        <f>VLOOKUP(C31,'seznam Pol'!$A$157:$B$675,2,0)</f>
        <v>Ostatní příjmy z vlastní činnosti</v>
      </c>
      <c r="I31" s="20">
        <v>500000</v>
      </c>
      <c r="J31" s="21">
        <v>2000000</v>
      </c>
      <c r="K31" s="21">
        <v>1976047.25</v>
      </c>
      <c r="L31" s="21">
        <v>23952.75</v>
      </c>
      <c r="M31" s="22">
        <v>98.8</v>
      </c>
    </row>
    <row r="32" spans="1:13" ht="15" customHeight="1">
      <c r="A32" s="31" t="s">
        <v>20</v>
      </c>
      <c r="B32" s="18" t="s">
        <v>53</v>
      </c>
      <c r="C32" s="19" t="s">
        <v>68</v>
      </c>
      <c r="D32" s="19" t="s">
        <v>23</v>
      </c>
      <c r="E32" s="19" t="s">
        <v>24</v>
      </c>
      <c r="F32" s="19" t="s">
        <v>69</v>
      </c>
      <c r="G32" s="19" t="s">
        <v>70</v>
      </c>
      <c r="H32" s="19" t="str">
        <f>VLOOKUP(C32,'seznam Pol'!$A$157:$B$675,2,0)</f>
        <v>Příjmy z pronájmu pozemků</v>
      </c>
      <c r="I32" s="20">
        <v>320000</v>
      </c>
      <c r="J32" s="21">
        <v>320000</v>
      </c>
      <c r="K32" s="21">
        <v>308570</v>
      </c>
      <c r="L32" s="21">
        <v>11430</v>
      </c>
      <c r="M32" s="22">
        <v>96.43</v>
      </c>
    </row>
    <row r="33" spans="1:13" ht="15" customHeight="1">
      <c r="A33" s="31" t="s">
        <v>20</v>
      </c>
      <c r="B33" s="18" t="s">
        <v>47</v>
      </c>
      <c r="C33" s="19" t="s">
        <v>71</v>
      </c>
      <c r="D33" s="19" t="s">
        <v>23</v>
      </c>
      <c r="E33" s="19" t="s">
        <v>24</v>
      </c>
      <c r="F33" s="19" t="s">
        <v>72</v>
      </c>
      <c r="G33" s="19" t="s">
        <v>73</v>
      </c>
      <c r="H33" s="19" t="str">
        <f>VLOOKUP(C33,'seznam Pol'!$A$157:$B$675,2,0)</f>
        <v>Přijmy z pronájmu ost. nemovit. a jejich částí</v>
      </c>
      <c r="I33" s="20">
        <v>800000</v>
      </c>
      <c r="J33" s="21">
        <v>800000</v>
      </c>
      <c r="K33" s="21">
        <v>673794.05</v>
      </c>
      <c r="L33" s="21">
        <v>126205.95</v>
      </c>
      <c r="M33" s="22">
        <v>84.22</v>
      </c>
    </row>
    <row r="34" spans="1:13" ht="15" customHeight="1">
      <c r="A34" s="31" t="s">
        <v>20</v>
      </c>
      <c r="B34" s="18" t="s">
        <v>74</v>
      </c>
      <c r="C34" s="19" t="s">
        <v>71</v>
      </c>
      <c r="D34" s="19" t="s">
        <v>23</v>
      </c>
      <c r="E34" s="19" t="s">
        <v>24</v>
      </c>
      <c r="F34" s="19" t="s">
        <v>75</v>
      </c>
      <c r="G34" s="19" t="s">
        <v>76</v>
      </c>
      <c r="H34" s="19" t="str">
        <f>VLOOKUP(C34,'seznam Pol'!$A$157:$B$675,2,0)</f>
        <v>Přijmy z pronájmu ost. nemovit. a jejich částí</v>
      </c>
      <c r="I34" s="20">
        <v>350000</v>
      </c>
      <c r="J34" s="21">
        <v>350000</v>
      </c>
      <c r="K34" s="21">
        <v>164590</v>
      </c>
      <c r="L34" s="21">
        <v>185410</v>
      </c>
      <c r="M34" s="22">
        <v>47.03</v>
      </c>
    </row>
    <row r="35" spans="1:13" ht="15" customHeight="1">
      <c r="A35" s="31" t="s">
        <v>20</v>
      </c>
      <c r="B35" s="18" t="s">
        <v>74</v>
      </c>
      <c r="C35" s="19" t="s">
        <v>71</v>
      </c>
      <c r="D35" s="19" t="s">
        <v>23</v>
      </c>
      <c r="E35" s="19" t="s">
        <v>24</v>
      </c>
      <c r="F35" s="19" t="s">
        <v>77</v>
      </c>
      <c r="G35" s="19" t="s">
        <v>78</v>
      </c>
      <c r="H35" s="19" t="str">
        <f>VLOOKUP(C35,'seznam Pol'!$A$157:$B$675,2,0)</f>
        <v>Přijmy z pronájmu ost. nemovit. a jejich částí</v>
      </c>
      <c r="I35" s="20">
        <v>495000</v>
      </c>
      <c r="J35" s="21">
        <v>495000</v>
      </c>
      <c r="K35" s="21">
        <v>399711.3</v>
      </c>
      <c r="L35" s="21">
        <v>95288.7</v>
      </c>
      <c r="M35" s="22">
        <v>80.75</v>
      </c>
    </row>
    <row r="36" spans="1:13" ht="15" customHeight="1">
      <c r="A36" s="31" t="s">
        <v>20</v>
      </c>
      <c r="B36" s="18" t="s">
        <v>79</v>
      </c>
      <c r="C36" s="19" t="s">
        <v>71</v>
      </c>
      <c r="D36" s="19" t="s">
        <v>23</v>
      </c>
      <c r="E36" s="19" t="s">
        <v>24</v>
      </c>
      <c r="F36" s="19" t="s">
        <v>72</v>
      </c>
      <c r="G36" s="19" t="s">
        <v>73</v>
      </c>
      <c r="H36" s="19" t="str">
        <f>VLOOKUP(C36,'seznam Pol'!$A$157:$B$675,2,0)</f>
        <v>Přijmy z pronájmu ost. nemovit. a jejich částí</v>
      </c>
      <c r="I36" s="20">
        <v>315000</v>
      </c>
      <c r="J36" s="21">
        <v>315000</v>
      </c>
      <c r="K36" s="21">
        <v>323553.63</v>
      </c>
      <c r="L36" s="21">
        <v>-8553.63</v>
      </c>
      <c r="M36" s="22">
        <v>102.72</v>
      </c>
    </row>
    <row r="37" spans="1:13" ht="15" customHeight="1">
      <c r="A37" s="31" t="s">
        <v>20</v>
      </c>
      <c r="B37" s="18" t="s">
        <v>80</v>
      </c>
      <c r="C37" s="19" t="s">
        <v>81</v>
      </c>
      <c r="D37" s="19" t="s">
        <v>23</v>
      </c>
      <c r="E37" s="19" t="s">
        <v>24</v>
      </c>
      <c r="F37" s="19" t="s">
        <v>57</v>
      </c>
      <c r="G37" s="19" t="s">
        <v>58</v>
      </c>
      <c r="H37" s="19" t="str">
        <f>VLOOKUP(C37,'seznam Pol'!$A$157:$B$675,2,0)</f>
        <v>Příjmy z pronájmu movitých věcí</v>
      </c>
      <c r="I37" s="20">
        <v>20000</v>
      </c>
      <c r="J37" s="21">
        <v>20000</v>
      </c>
      <c r="K37" s="21">
        <v>16063</v>
      </c>
      <c r="L37" s="21">
        <v>3937</v>
      </c>
      <c r="M37" s="22">
        <v>80.32</v>
      </c>
    </row>
    <row r="38" spans="1:13" ht="15" customHeight="1">
      <c r="A38" s="31" t="s">
        <v>20</v>
      </c>
      <c r="B38" s="18" t="s">
        <v>47</v>
      </c>
      <c r="C38" s="19" t="s">
        <v>81</v>
      </c>
      <c r="D38" s="19" t="s">
        <v>23</v>
      </c>
      <c r="E38" s="19" t="s">
        <v>24</v>
      </c>
      <c r="F38" s="19" t="s">
        <v>48</v>
      </c>
      <c r="G38" s="19" t="s">
        <v>49</v>
      </c>
      <c r="H38" s="19" t="str">
        <f>VLOOKUP(C38,'seznam Pol'!$A$157:$B$675,2,0)</f>
        <v>Příjmy z pronájmu movitých věcí</v>
      </c>
      <c r="I38" s="20">
        <v>0</v>
      </c>
      <c r="J38" s="21">
        <v>0</v>
      </c>
      <c r="K38" s="21">
        <v>6150</v>
      </c>
      <c r="L38" s="21">
        <v>-6150</v>
      </c>
      <c r="M38" s="22">
        <v>0</v>
      </c>
    </row>
    <row r="39" spans="1:13" ht="15" customHeight="1">
      <c r="A39" s="31" t="s">
        <v>20</v>
      </c>
      <c r="B39" s="18" t="s">
        <v>56</v>
      </c>
      <c r="C39" s="19" t="s">
        <v>82</v>
      </c>
      <c r="D39" s="19" t="s">
        <v>23</v>
      </c>
      <c r="E39" s="19" t="s">
        <v>24</v>
      </c>
      <c r="F39" s="19" t="s">
        <v>83</v>
      </c>
      <c r="G39" s="19" t="s">
        <v>84</v>
      </c>
      <c r="H39" s="19" t="str">
        <f>VLOOKUP(C39,'seznam Pol'!$A$157:$B$675,2,0)</f>
        <v>Příjmy z úroků (část)</v>
      </c>
      <c r="I39" s="20">
        <v>5000</v>
      </c>
      <c r="J39" s="21">
        <v>5000</v>
      </c>
      <c r="K39" s="21">
        <v>2707.83</v>
      </c>
      <c r="L39" s="21">
        <v>2292.17</v>
      </c>
      <c r="M39" s="22">
        <v>54.16</v>
      </c>
    </row>
    <row r="40" spans="1:13" ht="15" customHeight="1">
      <c r="A40" s="31" t="s">
        <v>20</v>
      </c>
      <c r="B40" s="18" t="s">
        <v>56</v>
      </c>
      <c r="C40" s="19" t="s">
        <v>85</v>
      </c>
      <c r="D40" s="19" t="s">
        <v>23</v>
      </c>
      <c r="E40" s="19" t="s">
        <v>24</v>
      </c>
      <c r="F40" s="19" t="s">
        <v>86</v>
      </c>
      <c r="G40" s="19" t="s">
        <v>87</v>
      </c>
      <c r="H40" s="19" t="str">
        <f>VLOOKUP(C40,'seznam Pol'!$A$157:$B$675,2,0)</f>
        <v>Sankční platby přijaté od jiných subjektů</v>
      </c>
      <c r="I40" s="20">
        <v>10000</v>
      </c>
      <c r="J40" s="21">
        <v>10000</v>
      </c>
      <c r="K40" s="21">
        <v>10000</v>
      </c>
      <c r="L40" s="21">
        <v>0</v>
      </c>
      <c r="M40" s="22">
        <v>100</v>
      </c>
    </row>
    <row r="41" spans="1:13" ht="15" customHeight="1">
      <c r="A41" s="31" t="s">
        <v>20</v>
      </c>
      <c r="B41" s="18" t="s">
        <v>88</v>
      </c>
      <c r="C41" s="19" t="s">
        <v>89</v>
      </c>
      <c r="D41" s="19" t="s">
        <v>23</v>
      </c>
      <c r="E41" s="19" t="s">
        <v>24</v>
      </c>
      <c r="F41" s="19" t="s">
        <v>90</v>
      </c>
      <c r="G41" s="19" t="s">
        <v>91</v>
      </c>
      <c r="H41" s="19" t="str">
        <f>VLOOKUP(C41,'seznam Pol'!$A$157:$B$675,2,0)</f>
        <v>Ost. příjmy z fin. vypoř.předch. let od jin.veř.ro</v>
      </c>
      <c r="I41" s="20">
        <v>0</v>
      </c>
      <c r="J41" s="21">
        <v>82463.28</v>
      </c>
      <c r="K41" s="21">
        <v>82463.28</v>
      </c>
      <c r="L41" s="21">
        <v>0</v>
      </c>
      <c r="M41" s="22">
        <v>100</v>
      </c>
    </row>
    <row r="42" spans="1:13" ht="15" customHeight="1">
      <c r="A42" s="31" t="s">
        <v>20</v>
      </c>
      <c r="B42" s="18" t="s">
        <v>92</v>
      </c>
      <c r="C42" s="19" t="s">
        <v>93</v>
      </c>
      <c r="D42" s="19" t="s">
        <v>23</v>
      </c>
      <c r="E42" s="19" t="s">
        <v>24</v>
      </c>
      <c r="F42" s="19" t="s">
        <v>94</v>
      </c>
      <c r="G42" s="19" t="s">
        <v>95</v>
      </c>
      <c r="H42" s="19" t="str">
        <f>VLOOKUP(C42,'seznam Pol'!$A$157:$B$675,2,0)</f>
        <v>Ostatní přijaté vratky transferů</v>
      </c>
      <c r="I42" s="20">
        <v>0</v>
      </c>
      <c r="J42" s="21">
        <v>0</v>
      </c>
      <c r="K42" s="21">
        <v>196</v>
      </c>
      <c r="L42" s="21">
        <v>-196</v>
      </c>
      <c r="M42" s="22">
        <v>0</v>
      </c>
    </row>
    <row r="43" spans="1:13" ht="15" customHeight="1">
      <c r="A43" s="31" t="s">
        <v>20</v>
      </c>
      <c r="B43" s="18" t="s">
        <v>56</v>
      </c>
      <c r="C43" s="19" t="s">
        <v>96</v>
      </c>
      <c r="D43" s="19" t="s">
        <v>23</v>
      </c>
      <c r="E43" s="19" t="s">
        <v>24</v>
      </c>
      <c r="F43" s="19" t="s">
        <v>86</v>
      </c>
      <c r="G43" s="19" t="s">
        <v>87</v>
      </c>
      <c r="H43" s="19" t="str">
        <f>VLOOKUP(C43,'seznam Pol'!$A$157:$B$675,2,0)</f>
        <v>Přijaté pojistné náhrady</v>
      </c>
      <c r="I43" s="20">
        <v>10000</v>
      </c>
      <c r="J43" s="21">
        <v>170000</v>
      </c>
      <c r="K43" s="21">
        <v>168661</v>
      </c>
      <c r="L43" s="21">
        <v>1339</v>
      </c>
      <c r="M43" s="22">
        <v>99.21</v>
      </c>
    </row>
    <row r="44" spans="1:13" ht="15" customHeight="1">
      <c r="A44" s="31" t="s">
        <v>20</v>
      </c>
      <c r="B44" s="18" t="s">
        <v>97</v>
      </c>
      <c r="C44" s="19" t="s">
        <v>98</v>
      </c>
      <c r="D44" s="19" t="s">
        <v>23</v>
      </c>
      <c r="E44" s="19" t="s">
        <v>24</v>
      </c>
      <c r="F44" s="19" t="s">
        <v>99</v>
      </c>
      <c r="G44" s="19" t="s">
        <v>100</v>
      </c>
      <c r="H44" s="19" t="str">
        <f>VLOOKUP(C44,'seznam Pol'!$A$157:$B$675,2,0)</f>
        <v>Přijaté nekapitálové příspěvky a náhrady</v>
      </c>
      <c r="I44" s="20">
        <v>20000</v>
      </c>
      <c r="J44" s="21">
        <v>20000</v>
      </c>
      <c r="K44" s="21">
        <v>0</v>
      </c>
      <c r="L44" s="21">
        <v>20000</v>
      </c>
      <c r="M44" s="22">
        <v>0</v>
      </c>
    </row>
    <row r="45" spans="1:13" ht="15" customHeight="1">
      <c r="A45" s="85" t="s">
        <v>41</v>
      </c>
      <c r="B45" s="86"/>
      <c r="C45" s="86"/>
      <c r="D45" s="86"/>
      <c r="E45" s="86"/>
      <c r="F45" s="87"/>
      <c r="G45" s="32" t="s">
        <v>101</v>
      </c>
      <c r="H45" s="76"/>
      <c r="I45" s="33">
        <v>5065000</v>
      </c>
      <c r="J45" s="34">
        <v>6827463.28</v>
      </c>
      <c r="K45" s="34">
        <v>5437287.34</v>
      </c>
      <c r="L45" s="34">
        <v>1390175.94</v>
      </c>
      <c r="M45" s="35">
        <v>79.64</v>
      </c>
    </row>
    <row r="46" spans="1:13" ht="15" customHeight="1">
      <c r="A46" s="31" t="s">
        <v>20</v>
      </c>
      <c r="B46" s="18" t="s">
        <v>53</v>
      </c>
      <c r="C46" s="19" t="s">
        <v>102</v>
      </c>
      <c r="D46" s="19" t="s">
        <v>23</v>
      </c>
      <c r="E46" s="19" t="s">
        <v>24</v>
      </c>
      <c r="F46" s="19" t="s">
        <v>103</v>
      </c>
      <c r="G46" s="19" t="s">
        <v>104</v>
      </c>
      <c r="H46" s="19" t="str">
        <f>VLOOKUP(C46,'seznam Pol'!$A$157:$B$675,2,0)</f>
        <v>Příjmy z prodeje pozemků</v>
      </c>
      <c r="I46" s="20">
        <v>5000000</v>
      </c>
      <c r="J46" s="21">
        <v>5000000</v>
      </c>
      <c r="K46" s="21">
        <v>612529</v>
      </c>
      <c r="L46" s="21">
        <v>4387471</v>
      </c>
      <c r="M46" s="22">
        <v>12.25</v>
      </c>
    </row>
    <row r="47" spans="1:13" ht="15" customHeight="1">
      <c r="A47" s="31" t="s">
        <v>20</v>
      </c>
      <c r="B47" s="18" t="s">
        <v>105</v>
      </c>
      <c r="C47" s="19" t="s">
        <v>106</v>
      </c>
      <c r="D47" s="19" t="s">
        <v>23</v>
      </c>
      <c r="E47" s="19" t="s">
        <v>24</v>
      </c>
      <c r="F47" s="19" t="s">
        <v>86</v>
      </c>
      <c r="G47" s="19" t="s">
        <v>87</v>
      </c>
      <c r="H47" s="19" t="str">
        <f>VLOOKUP(C47,'seznam Pol'!$A$157:$B$675,2,0)</f>
        <v>Příjmy z prodeje ostatního hmotného dlouhodob.maje</v>
      </c>
      <c r="I47" s="20">
        <v>1000</v>
      </c>
      <c r="J47" s="21">
        <v>1000</v>
      </c>
      <c r="K47" s="21">
        <v>0</v>
      </c>
      <c r="L47" s="21">
        <v>1000</v>
      </c>
      <c r="M47" s="22">
        <v>0</v>
      </c>
    </row>
    <row r="48" spans="1:13" ht="15" customHeight="1">
      <c r="A48" s="31" t="s">
        <v>20</v>
      </c>
      <c r="B48" s="18" t="s">
        <v>56</v>
      </c>
      <c r="C48" s="19" t="s">
        <v>106</v>
      </c>
      <c r="D48" s="19" t="s">
        <v>23</v>
      </c>
      <c r="E48" s="19" t="s">
        <v>24</v>
      </c>
      <c r="F48" s="19" t="s">
        <v>86</v>
      </c>
      <c r="G48" s="19" t="s">
        <v>87</v>
      </c>
      <c r="H48" s="19" t="str">
        <f>VLOOKUP(C48,'seznam Pol'!$A$157:$B$675,2,0)</f>
        <v>Příjmy z prodeje ostatního hmotného dlouhodob.maje</v>
      </c>
      <c r="I48" s="20">
        <v>0</v>
      </c>
      <c r="J48" s="21">
        <v>45101</v>
      </c>
      <c r="K48" s="21">
        <v>135101</v>
      </c>
      <c r="L48" s="21">
        <v>-90000</v>
      </c>
      <c r="M48" s="22">
        <v>299.55</v>
      </c>
    </row>
    <row r="49" spans="1:13" ht="15" customHeight="1">
      <c r="A49" s="31" t="s">
        <v>20</v>
      </c>
      <c r="B49" s="18" t="s">
        <v>56</v>
      </c>
      <c r="C49" s="19" t="s">
        <v>106</v>
      </c>
      <c r="D49" s="19" t="s">
        <v>23</v>
      </c>
      <c r="E49" s="19" t="s">
        <v>24</v>
      </c>
      <c r="F49" s="19" t="s">
        <v>107</v>
      </c>
      <c r="G49" s="19" t="s">
        <v>108</v>
      </c>
      <c r="H49" s="19" t="str">
        <f>VLOOKUP(C49,'seznam Pol'!$A$157:$B$675,2,0)</f>
        <v>Příjmy z prodeje ostatního hmotného dlouhodob.maje</v>
      </c>
      <c r="I49" s="20">
        <v>1000</v>
      </c>
      <c r="J49" s="21">
        <v>1000</v>
      </c>
      <c r="K49" s="21">
        <v>0</v>
      </c>
      <c r="L49" s="21">
        <v>1000</v>
      </c>
      <c r="M49" s="22">
        <v>0</v>
      </c>
    </row>
    <row r="50" spans="1:13" ht="15" customHeight="1">
      <c r="A50" s="85" t="s">
        <v>41</v>
      </c>
      <c r="B50" s="86"/>
      <c r="C50" s="86"/>
      <c r="D50" s="86"/>
      <c r="E50" s="86"/>
      <c r="F50" s="87"/>
      <c r="G50" s="32" t="s">
        <v>109</v>
      </c>
      <c r="H50" s="76"/>
      <c r="I50" s="33">
        <v>5002000</v>
      </c>
      <c r="J50" s="34">
        <v>5047101</v>
      </c>
      <c r="K50" s="34">
        <v>747630</v>
      </c>
      <c r="L50" s="34">
        <v>4299471</v>
      </c>
      <c r="M50" s="35">
        <v>14.81</v>
      </c>
    </row>
    <row r="51" spans="1:13" ht="15" customHeight="1">
      <c r="A51" s="31" t="s">
        <v>20</v>
      </c>
      <c r="B51" s="18" t="s">
        <v>21</v>
      </c>
      <c r="C51" s="19" t="s">
        <v>110</v>
      </c>
      <c r="D51" s="19" t="s">
        <v>23</v>
      </c>
      <c r="E51" s="19" t="s">
        <v>24</v>
      </c>
      <c r="F51" s="19" t="s">
        <v>90</v>
      </c>
      <c r="G51" s="19" t="s">
        <v>91</v>
      </c>
      <c r="H51" s="19" t="str">
        <f>VLOOKUP(C51,'seznam Pol'!$A$157:$B$675,2,0)</f>
        <v>Neinvestiční přijaté transf.z všeob.pokl.správy SR</v>
      </c>
      <c r="I51" s="20">
        <v>200000</v>
      </c>
      <c r="J51" s="21">
        <v>0</v>
      </c>
      <c r="K51" s="21">
        <v>0</v>
      </c>
      <c r="L51" s="21">
        <v>0</v>
      </c>
      <c r="M51" s="22">
        <v>0</v>
      </c>
    </row>
    <row r="52" spans="1:13" ht="15" customHeight="1">
      <c r="A52" s="31" t="s">
        <v>20</v>
      </c>
      <c r="B52" s="18" t="s">
        <v>21</v>
      </c>
      <c r="C52" s="19" t="s">
        <v>110</v>
      </c>
      <c r="D52" s="19" t="s">
        <v>111</v>
      </c>
      <c r="E52" s="19" t="s">
        <v>24</v>
      </c>
      <c r="F52" s="19" t="s">
        <v>90</v>
      </c>
      <c r="G52" s="19" t="s">
        <v>91</v>
      </c>
      <c r="H52" s="19" t="str">
        <f>VLOOKUP(C52,'seznam Pol'!$A$157:$B$675,2,0)</f>
        <v>Neinvestiční přijaté transf.z všeob.pokl.správy SR</v>
      </c>
      <c r="I52" s="20">
        <v>0</v>
      </c>
      <c r="J52" s="21">
        <v>232207</v>
      </c>
      <c r="K52" s="21">
        <v>232207</v>
      </c>
      <c r="L52" s="21">
        <v>0</v>
      </c>
      <c r="M52" s="22">
        <v>100</v>
      </c>
    </row>
    <row r="53" spans="1:13" ht="15" customHeight="1">
      <c r="A53" s="31" t="s">
        <v>20</v>
      </c>
      <c r="B53" s="18" t="s">
        <v>21</v>
      </c>
      <c r="C53" s="19" t="s">
        <v>112</v>
      </c>
      <c r="D53" s="19" t="s">
        <v>23</v>
      </c>
      <c r="E53" s="19" t="s">
        <v>24</v>
      </c>
      <c r="F53" s="19" t="s">
        <v>113</v>
      </c>
      <c r="G53" s="19" t="s">
        <v>114</v>
      </c>
      <c r="H53" s="19" t="str">
        <f>VLOOKUP(C53,'seznam Pol'!$A$157:$B$675,2,0)</f>
        <v>Neinv.př.transfery ze SR v rámci souhr.dot.vztahu</v>
      </c>
      <c r="I53" s="20">
        <v>0</v>
      </c>
      <c r="J53" s="21">
        <v>599541</v>
      </c>
      <c r="K53" s="21">
        <v>299775</v>
      </c>
      <c r="L53" s="21">
        <v>299766</v>
      </c>
      <c r="M53" s="22">
        <v>50</v>
      </c>
    </row>
    <row r="54" spans="1:13" ht="15" customHeight="1">
      <c r="A54" s="31" t="s">
        <v>20</v>
      </c>
      <c r="B54" s="18" t="s">
        <v>21</v>
      </c>
      <c r="C54" s="19" t="s">
        <v>115</v>
      </c>
      <c r="D54" s="19" t="s">
        <v>116</v>
      </c>
      <c r="E54" s="19" t="s">
        <v>24</v>
      </c>
      <c r="F54" s="19" t="s">
        <v>117</v>
      </c>
      <c r="G54" s="19" t="s">
        <v>118</v>
      </c>
      <c r="H54" s="19" t="str">
        <f>VLOOKUP(C54,'seznam Pol'!$A$157:$B$675,2,0)</f>
        <v>Ostatní neinv.přijaté transfery ze st. rozpočtu</v>
      </c>
      <c r="I54" s="20">
        <v>0</v>
      </c>
      <c r="J54" s="21">
        <v>0</v>
      </c>
      <c r="K54" s="21">
        <v>39960.91</v>
      </c>
      <c r="L54" s="21">
        <v>-39960.91</v>
      </c>
      <c r="M54" s="22">
        <v>0</v>
      </c>
    </row>
    <row r="55" spans="1:13" ht="15" customHeight="1">
      <c r="A55" s="31" t="s">
        <v>20</v>
      </c>
      <c r="B55" s="18" t="s">
        <v>21</v>
      </c>
      <c r="C55" s="19" t="s">
        <v>115</v>
      </c>
      <c r="D55" s="19" t="s">
        <v>119</v>
      </c>
      <c r="E55" s="19" t="s">
        <v>24</v>
      </c>
      <c r="F55" s="19" t="s">
        <v>117</v>
      </c>
      <c r="G55" s="19" t="s">
        <v>118</v>
      </c>
      <c r="H55" s="19" t="str">
        <f>VLOOKUP(C55,'seznam Pol'!$A$157:$B$675,2,0)</f>
        <v>Ostatní neinv.přijaté transfery ze st. rozpočtu</v>
      </c>
      <c r="I55" s="20">
        <v>0</v>
      </c>
      <c r="J55" s="21">
        <v>0</v>
      </c>
      <c r="K55" s="21">
        <v>679335.56</v>
      </c>
      <c r="L55" s="21">
        <v>-679335.56</v>
      </c>
      <c r="M55" s="22">
        <v>0</v>
      </c>
    </row>
    <row r="56" spans="1:13" ht="15" customHeight="1">
      <c r="A56" s="31" t="s">
        <v>20</v>
      </c>
      <c r="B56" s="18" t="s">
        <v>21</v>
      </c>
      <c r="C56" s="19" t="s">
        <v>120</v>
      </c>
      <c r="D56" s="19" t="s">
        <v>23</v>
      </c>
      <c r="E56" s="19" t="s">
        <v>24</v>
      </c>
      <c r="F56" s="19" t="s">
        <v>121</v>
      </c>
      <c r="G56" s="19" t="s">
        <v>122</v>
      </c>
      <c r="H56" s="19" t="str">
        <f>VLOOKUP(C56,'seznam Pol'!$A$157:$B$675,2,0)</f>
        <v>Neinvestiční přijaté transfery od krajů</v>
      </c>
      <c r="I56" s="20">
        <v>0</v>
      </c>
      <c r="J56" s="21">
        <v>0</v>
      </c>
      <c r="K56" s="21">
        <v>41000</v>
      </c>
      <c r="L56" s="21">
        <v>-41000</v>
      </c>
      <c r="M56" s="22">
        <v>0</v>
      </c>
    </row>
    <row r="57" spans="1:13" ht="15" customHeight="1">
      <c r="A57" s="31" t="s">
        <v>20</v>
      </c>
      <c r="B57" s="18" t="s">
        <v>123</v>
      </c>
      <c r="C57" s="19" t="s">
        <v>124</v>
      </c>
      <c r="D57" s="19" t="s">
        <v>23</v>
      </c>
      <c r="E57" s="19" t="s">
        <v>125</v>
      </c>
      <c r="F57" s="19" t="s">
        <v>126</v>
      </c>
      <c r="G57" s="19" t="s">
        <v>127</v>
      </c>
      <c r="H57" s="19" t="str">
        <f>VLOOKUP(C57,'seznam Pol'!$A$157:$B$675,2,0)</f>
        <v>Převody z vlast.fondů hospodářské(podnikat.)činnos</v>
      </c>
      <c r="I57" s="20">
        <v>2000000</v>
      </c>
      <c r="J57" s="21">
        <v>2000000</v>
      </c>
      <c r="K57" s="21">
        <v>0</v>
      </c>
      <c r="L57" s="21">
        <v>2000000</v>
      </c>
      <c r="M57" s="22">
        <v>0</v>
      </c>
    </row>
    <row r="58" spans="1:13" ht="15" customHeight="1">
      <c r="A58" s="31" t="s">
        <v>20</v>
      </c>
      <c r="B58" s="18" t="s">
        <v>123</v>
      </c>
      <c r="C58" s="19" t="s">
        <v>128</v>
      </c>
      <c r="D58" s="19" t="s">
        <v>23</v>
      </c>
      <c r="E58" s="19" t="s">
        <v>24</v>
      </c>
      <c r="F58" s="19" t="s">
        <v>129</v>
      </c>
      <c r="G58" s="19" t="s">
        <v>130</v>
      </c>
      <c r="H58" s="19" t="str">
        <f>VLOOKUP(C58,'seznam Pol'!$A$157:$B$675,2,0)</f>
        <v>Převody z rozpočtových účtů</v>
      </c>
      <c r="I58" s="20">
        <v>0</v>
      </c>
      <c r="J58" s="21">
        <v>8384972.77</v>
      </c>
      <c r="K58" s="21">
        <v>8385782.27</v>
      </c>
      <c r="L58" s="21">
        <v>-809.5</v>
      </c>
      <c r="M58" s="22">
        <v>100.01</v>
      </c>
    </row>
    <row r="59" spans="1:13" ht="15" customHeight="1">
      <c r="A59" s="31" t="s">
        <v>20</v>
      </c>
      <c r="B59" s="18" t="s">
        <v>123</v>
      </c>
      <c r="C59" s="19" t="s">
        <v>128</v>
      </c>
      <c r="D59" s="19" t="s">
        <v>23</v>
      </c>
      <c r="E59" s="19" t="s">
        <v>24</v>
      </c>
      <c r="F59" s="19" t="s">
        <v>131</v>
      </c>
      <c r="G59" s="19" t="s">
        <v>132</v>
      </c>
      <c r="H59" s="19" t="str">
        <f>VLOOKUP(C59,'seznam Pol'!$A$157:$B$675,2,0)</f>
        <v>Převody z rozpočtových účtů</v>
      </c>
      <c r="I59" s="20">
        <v>450000</v>
      </c>
      <c r="J59" s="21">
        <v>450000</v>
      </c>
      <c r="K59" s="21">
        <v>450000</v>
      </c>
      <c r="L59" s="21">
        <v>0</v>
      </c>
      <c r="M59" s="22">
        <v>100</v>
      </c>
    </row>
    <row r="60" spans="1:13" ht="15" customHeight="1">
      <c r="A60" s="31" t="s">
        <v>20</v>
      </c>
      <c r="B60" s="18" t="s">
        <v>123</v>
      </c>
      <c r="C60" s="19" t="s">
        <v>128</v>
      </c>
      <c r="D60" s="19" t="s">
        <v>23</v>
      </c>
      <c r="E60" s="19" t="s">
        <v>133</v>
      </c>
      <c r="F60" s="19" t="s">
        <v>129</v>
      </c>
      <c r="G60" s="19" t="s">
        <v>130</v>
      </c>
      <c r="H60" s="19" t="str">
        <f>VLOOKUP(C60,'seznam Pol'!$A$157:$B$675,2,0)</f>
        <v>Převody z rozpočtových účtů</v>
      </c>
      <c r="I60" s="20">
        <v>200000</v>
      </c>
      <c r="J60" s="21">
        <v>200000</v>
      </c>
      <c r="K60" s="21">
        <v>0</v>
      </c>
      <c r="L60" s="21">
        <v>200000</v>
      </c>
      <c r="M60" s="22">
        <v>0</v>
      </c>
    </row>
    <row r="61" spans="1:13" ht="15" customHeight="1">
      <c r="A61" s="31" t="s">
        <v>20</v>
      </c>
      <c r="B61" s="18" t="s">
        <v>21</v>
      </c>
      <c r="C61" s="19" t="s">
        <v>134</v>
      </c>
      <c r="D61" s="19" t="s">
        <v>23</v>
      </c>
      <c r="E61" s="19" t="s">
        <v>24</v>
      </c>
      <c r="F61" s="19" t="s">
        <v>135</v>
      </c>
      <c r="G61" s="19" t="s">
        <v>136</v>
      </c>
      <c r="H61" s="19" t="str">
        <f>VLOOKUP(C61,'seznam Pol'!$A$157:$B$675,2,0)</f>
        <v>Ostatní invest.přijaté transf.ze státního rozpočtu</v>
      </c>
      <c r="I61" s="20">
        <v>1123000</v>
      </c>
      <c r="J61" s="21">
        <v>0</v>
      </c>
      <c r="K61" s="21">
        <v>0</v>
      </c>
      <c r="L61" s="21">
        <v>0</v>
      </c>
      <c r="M61" s="22">
        <v>0</v>
      </c>
    </row>
    <row r="62" spans="1:13" ht="15" customHeight="1">
      <c r="A62" s="31" t="s">
        <v>20</v>
      </c>
      <c r="B62" s="18" t="s">
        <v>21</v>
      </c>
      <c r="C62" s="19" t="s">
        <v>134</v>
      </c>
      <c r="D62" s="19" t="s">
        <v>23</v>
      </c>
      <c r="E62" s="19" t="s">
        <v>24</v>
      </c>
      <c r="F62" s="19" t="s">
        <v>137</v>
      </c>
      <c r="G62" s="19" t="s">
        <v>138</v>
      </c>
      <c r="H62" s="19" t="str">
        <f>VLOOKUP(C62,'seznam Pol'!$A$157:$B$675,2,0)</f>
        <v>Ostatní invest.přijaté transf.ze státního rozpočtu</v>
      </c>
      <c r="I62" s="20">
        <v>649000</v>
      </c>
      <c r="J62" s="21">
        <v>0</v>
      </c>
      <c r="K62" s="21">
        <v>0</v>
      </c>
      <c r="L62" s="21">
        <v>0</v>
      </c>
      <c r="M62" s="22">
        <v>0</v>
      </c>
    </row>
    <row r="63" spans="1:13" ht="15" customHeight="1">
      <c r="A63" s="31" t="s">
        <v>20</v>
      </c>
      <c r="B63" s="18" t="s">
        <v>21</v>
      </c>
      <c r="C63" s="19" t="s">
        <v>134</v>
      </c>
      <c r="D63" s="19" t="s">
        <v>139</v>
      </c>
      <c r="E63" s="19" t="s">
        <v>24</v>
      </c>
      <c r="F63" s="19" t="s">
        <v>140</v>
      </c>
      <c r="G63" s="19" t="s">
        <v>141</v>
      </c>
      <c r="H63" s="19" t="str">
        <f>VLOOKUP(C63,'seznam Pol'!$A$157:$B$675,2,0)</f>
        <v>Ostatní invest.přijaté transf.ze státního rozpočtu</v>
      </c>
      <c r="I63" s="20">
        <v>12000000</v>
      </c>
      <c r="J63" s="21">
        <v>12000000</v>
      </c>
      <c r="K63" s="21">
        <v>0</v>
      </c>
      <c r="L63" s="21">
        <v>12000000</v>
      </c>
      <c r="M63" s="22">
        <v>0</v>
      </c>
    </row>
    <row r="64" spans="1:13" ht="15" customHeight="1">
      <c r="A64" s="31" t="s">
        <v>20</v>
      </c>
      <c r="B64" s="18" t="s">
        <v>21</v>
      </c>
      <c r="C64" s="19" t="s">
        <v>134</v>
      </c>
      <c r="D64" s="19" t="s">
        <v>139</v>
      </c>
      <c r="E64" s="19" t="s">
        <v>24</v>
      </c>
      <c r="F64" s="19" t="s">
        <v>117</v>
      </c>
      <c r="G64" s="19" t="s">
        <v>118</v>
      </c>
      <c r="H64" s="19" t="str">
        <f>VLOOKUP(C64,'seznam Pol'!$A$157:$B$675,2,0)</f>
        <v>Ostatní invest.přijaté transf.ze státního rozpočtu</v>
      </c>
      <c r="I64" s="20">
        <v>300000</v>
      </c>
      <c r="J64" s="21">
        <v>300000</v>
      </c>
      <c r="K64" s="21">
        <v>262091.96</v>
      </c>
      <c r="L64" s="21">
        <v>37908.04</v>
      </c>
      <c r="M64" s="22">
        <v>87.36</v>
      </c>
    </row>
    <row r="65" spans="1:13" ht="15" customHeight="1">
      <c r="A65" s="31" t="s">
        <v>20</v>
      </c>
      <c r="B65" s="18" t="s">
        <v>21</v>
      </c>
      <c r="C65" s="19" t="s">
        <v>134</v>
      </c>
      <c r="D65" s="19" t="s">
        <v>139</v>
      </c>
      <c r="E65" s="19" t="s">
        <v>24</v>
      </c>
      <c r="F65" s="19" t="s">
        <v>142</v>
      </c>
      <c r="G65" s="19" t="s">
        <v>143</v>
      </c>
      <c r="H65" s="19" t="str">
        <f>VLOOKUP(C65,'seznam Pol'!$A$157:$B$675,2,0)</f>
        <v>Ostatní invest.přijaté transf.ze státního rozpočtu</v>
      </c>
      <c r="I65" s="20">
        <v>5000000</v>
      </c>
      <c r="J65" s="21">
        <v>0</v>
      </c>
      <c r="K65" s="21">
        <v>0</v>
      </c>
      <c r="L65" s="21">
        <v>0</v>
      </c>
      <c r="M65" s="22">
        <v>0</v>
      </c>
    </row>
    <row r="66" spans="1:13" ht="15" customHeight="1">
      <c r="A66" s="31" t="s">
        <v>20</v>
      </c>
      <c r="B66" s="18" t="s">
        <v>21</v>
      </c>
      <c r="C66" s="19" t="s">
        <v>134</v>
      </c>
      <c r="D66" s="19" t="s">
        <v>139</v>
      </c>
      <c r="E66" s="19" t="s">
        <v>24</v>
      </c>
      <c r="F66" s="19" t="s">
        <v>144</v>
      </c>
      <c r="G66" s="19" t="s">
        <v>145</v>
      </c>
      <c r="H66" s="19" t="str">
        <f>VLOOKUP(C66,'seznam Pol'!$A$157:$B$675,2,0)</f>
        <v>Ostatní invest.přijaté transf.ze státního rozpočtu</v>
      </c>
      <c r="I66" s="20">
        <v>0</v>
      </c>
      <c r="J66" s="21">
        <v>20000000</v>
      </c>
      <c r="K66" s="21">
        <v>0</v>
      </c>
      <c r="L66" s="21">
        <v>20000000</v>
      </c>
      <c r="M66" s="22">
        <v>0</v>
      </c>
    </row>
    <row r="67" spans="1:13" ht="15" customHeight="1">
      <c r="A67" s="31" t="s">
        <v>20</v>
      </c>
      <c r="B67" s="18" t="s">
        <v>21</v>
      </c>
      <c r="C67" s="19" t="s">
        <v>134</v>
      </c>
      <c r="D67" s="19" t="s">
        <v>146</v>
      </c>
      <c r="E67" s="19" t="s">
        <v>24</v>
      </c>
      <c r="F67" s="19" t="s">
        <v>117</v>
      </c>
      <c r="G67" s="19" t="s">
        <v>118</v>
      </c>
      <c r="H67" s="19" t="str">
        <f>VLOOKUP(C67,'seznam Pol'!$A$157:$B$675,2,0)</f>
        <v>Ostatní invest.přijaté transf.ze státního rozpočtu</v>
      </c>
      <c r="I67" s="20">
        <v>5700000</v>
      </c>
      <c r="J67" s="21">
        <v>5700000</v>
      </c>
      <c r="K67" s="21">
        <v>4455563.33</v>
      </c>
      <c r="L67" s="21">
        <v>1244436.67</v>
      </c>
      <c r="M67" s="22">
        <v>78.17</v>
      </c>
    </row>
    <row r="68" spans="1:13" ht="15" customHeight="1">
      <c r="A68" s="85" t="s">
        <v>41</v>
      </c>
      <c r="B68" s="86"/>
      <c r="C68" s="86"/>
      <c r="D68" s="86"/>
      <c r="E68" s="86"/>
      <c r="F68" s="87"/>
      <c r="G68" s="32" t="s">
        <v>147</v>
      </c>
      <c r="H68" s="76"/>
      <c r="I68" s="33">
        <v>27622000</v>
      </c>
      <c r="J68" s="34">
        <v>49866720.77</v>
      </c>
      <c r="K68" s="34">
        <v>14845716.03</v>
      </c>
      <c r="L68" s="34">
        <v>35021004.74</v>
      </c>
      <c r="M68" s="35">
        <v>29.77</v>
      </c>
    </row>
    <row r="69" spans="1:13" ht="15" customHeight="1">
      <c r="A69" s="88" t="s">
        <v>149</v>
      </c>
      <c r="B69" s="89"/>
      <c r="C69" s="89"/>
      <c r="D69" s="89"/>
      <c r="E69" s="89"/>
      <c r="F69" s="89"/>
      <c r="G69" s="90"/>
      <c r="H69" s="78"/>
      <c r="I69" s="27">
        <v>99240000</v>
      </c>
      <c r="J69" s="28">
        <v>103605894</v>
      </c>
      <c r="K69" s="28">
        <v>55617788</v>
      </c>
      <c r="L69" s="28">
        <v>47988106</v>
      </c>
      <c r="M69" s="29">
        <v>53.68</v>
      </c>
    </row>
    <row r="70" spans="1:13" ht="15" customHeight="1">
      <c r="A70" s="88" t="s">
        <v>150</v>
      </c>
      <c r="B70" s="89"/>
      <c r="C70" s="89"/>
      <c r="D70" s="89"/>
      <c r="E70" s="89"/>
      <c r="F70" s="89"/>
      <c r="G70" s="90"/>
      <c r="H70" s="78"/>
      <c r="I70" s="27">
        <v>5065000</v>
      </c>
      <c r="J70" s="28">
        <v>6827463.28</v>
      </c>
      <c r="K70" s="28">
        <v>5437287.34</v>
      </c>
      <c r="L70" s="28">
        <v>1390175.94</v>
      </c>
      <c r="M70" s="29">
        <v>79.64</v>
      </c>
    </row>
    <row r="71" spans="1:13" ht="15" customHeight="1">
      <c r="A71" s="88" t="s">
        <v>151</v>
      </c>
      <c r="B71" s="89"/>
      <c r="C71" s="89"/>
      <c r="D71" s="89"/>
      <c r="E71" s="89"/>
      <c r="F71" s="89"/>
      <c r="G71" s="90"/>
      <c r="H71" s="78"/>
      <c r="I71" s="27">
        <v>5002000</v>
      </c>
      <c r="J71" s="28">
        <v>5047101</v>
      </c>
      <c r="K71" s="28">
        <v>747630</v>
      </c>
      <c r="L71" s="28">
        <v>4299471</v>
      </c>
      <c r="M71" s="29">
        <v>14.81</v>
      </c>
    </row>
    <row r="72" spans="1:13" ht="15" customHeight="1">
      <c r="A72" s="88" t="s">
        <v>152</v>
      </c>
      <c r="B72" s="89"/>
      <c r="C72" s="89"/>
      <c r="D72" s="89"/>
      <c r="E72" s="89"/>
      <c r="F72" s="89"/>
      <c r="G72" s="90"/>
      <c r="H72" s="78"/>
      <c r="I72" s="27">
        <v>27622000</v>
      </c>
      <c r="J72" s="28">
        <v>49866720.77</v>
      </c>
      <c r="K72" s="28">
        <v>14845716.03</v>
      </c>
      <c r="L72" s="28">
        <v>35021004.74</v>
      </c>
      <c r="M72" s="29">
        <v>29.77</v>
      </c>
    </row>
    <row r="73" spans="1:13" ht="15" customHeight="1">
      <c r="A73" s="88" t="s">
        <v>148</v>
      </c>
      <c r="B73" s="89"/>
      <c r="C73" s="89"/>
      <c r="D73" s="89"/>
      <c r="E73" s="89"/>
      <c r="F73" s="89"/>
      <c r="G73" s="90"/>
      <c r="H73" s="78"/>
      <c r="I73" s="27">
        <v>136929000</v>
      </c>
      <c r="J73" s="28">
        <v>165347179.05</v>
      </c>
      <c r="K73" s="28">
        <v>76648421.37</v>
      </c>
      <c r="L73" s="28">
        <v>88698757.68</v>
      </c>
      <c r="M73" s="29">
        <v>46.36</v>
      </c>
    </row>
    <row r="74" spans="1:13" ht="15" customHeight="1">
      <c r="A74" s="18" t="s">
        <v>153</v>
      </c>
      <c r="B74" s="18" t="s">
        <v>56</v>
      </c>
      <c r="C74" s="19" t="s">
        <v>154</v>
      </c>
      <c r="D74" s="19" t="s">
        <v>23</v>
      </c>
      <c r="E74" s="19" t="s">
        <v>24</v>
      </c>
      <c r="F74" s="19" t="s">
        <v>155</v>
      </c>
      <c r="G74" s="19"/>
      <c r="H74" s="19" t="str">
        <f>VLOOKUP(C74,'seznam Pol'!$A$157:$B$675,2,0)</f>
        <v>Poskytnuté zálohy vnitřním organizačním jednotkám</v>
      </c>
      <c r="I74" s="20">
        <v>0</v>
      </c>
      <c r="J74" s="21">
        <v>0</v>
      </c>
      <c r="K74" s="21">
        <v>2800</v>
      </c>
      <c r="L74" s="21">
        <v>-2800</v>
      </c>
      <c r="M74" s="22">
        <v>0</v>
      </c>
    </row>
    <row r="75" spans="1:13" ht="15" customHeight="1">
      <c r="A75" s="18" t="s">
        <v>153</v>
      </c>
      <c r="B75" s="18" t="s">
        <v>56</v>
      </c>
      <c r="C75" s="19" t="s">
        <v>156</v>
      </c>
      <c r="D75" s="19" t="s">
        <v>23</v>
      </c>
      <c r="E75" s="19" t="s">
        <v>24</v>
      </c>
      <c r="F75" s="19" t="s">
        <v>155</v>
      </c>
      <c r="G75" s="19"/>
      <c r="H75" s="19" t="str">
        <f>VLOOKUP(C75,'seznam Pol'!$A$157:$B$675,2,0)</f>
        <v>Poskytované zálohy vlastní pokladně</v>
      </c>
      <c r="I75" s="20">
        <v>0</v>
      </c>
      <c r="J75" s="21">
        <v>0</v>
      </c>
      <c r="K75" s="21">
        <v>117969</v>
      </c>
      <c r="L75" s="21">
        <v>-117969</v>
      </c>
      <c r="M75" s="22">
        <v>0</v>
      </c>
    </row>
    <row r="76" spans="1:13" ht="15" customHeight="1">
      <c r="A76" s="93" t="s">
        <v>157</v>
      </c>
      <c r="B76" s="94"/>
      <c r="C76" s="94"/>
      <c r="D76" s="94"/>
      <c r="E76" s="94"/>
      <c r="F76" s="95"/>
      <c r="G76" s="23" t="s">
        <v>158</v>
      </c>
      <c r="H76" s="79"/>
      <c r="I76" s="24">
        <v>0</v>
      </c>
      <c r="J76" s="25">
        <v>0</v>
      </c>
      <c r="K76" s="25">
        <v>120769</v>
      </c>
      <c r="L76" s="25">
        <v>-120769</v>
      </c>
      <c r="M76" s="26">
        <v>0</v>
      </c>
    </row>
    <row r="77" spans="1:13" ht="15" customHeight="1">
      <c r="A77" s="93" t="s">
        <v>157</v>
      </c>
      <c r="B77" s="94"/>
      <c r="C77" s="94"/>
      <c r="D77" s="94"/>
      <c r="E77" s="94"/>
      <c r="F77" s="95"/>
      <c r="G77" s="23" t="s">
        <v>148</v>
      </c>
      <c r="H77" s="79"/>
      <c r="I77" s="24">
        <v>0</v>
      </c>
      <c r="J77" s="25">
        <v>0</v>
      </c>
      <c r="K77" s="25">
        <v>120769</v>
      </c>
      <c r="L77" s="25">
        <v>-120769</v>
      </c>
      <c r="M77" s="26">
        <v>9999999999.99</v>
      </c>
    </row>
    <row r="78" spans="1:13" ht="15" customHeight="1">
      <c r="A78" s="36" t="s">
        <v>159</v>
      </c>
      <c r="B78" s="18" t="s">
        <v>56</v>
      </c>
      <c r="C78" s="19" t="s">
        <v>160</v>
      </c>
      <c r="D78" s="19" t="s">
        <v>23</v>
      </c>
      <c r="E78" s="19" t="s">
        <v>24</v>
      </c>
      <c r="F78" s="19" t="s">
        <v>161</v>
      </c>
      <c r="G78" s="19" t="s">
        <v>162</v>
      </c>
      <c r="H78" s="19" t="str">
        <f>VLOOKUP(C78,'seznam Pol'!$A$157:$B$675,2,0)</f>
        <v>Platy zaměstnanců v pracovním poměru</v>
      </c>
      <c r="I78" s="20">
        <v>8316000</v>
      </c>
      <c r="J78" s="21">
        <v>8204788</v>
      </c>
      <c r="K78" s="21">
        <v>3233351</v>
      </c>
      <c r="L78" s="21">
        <v>4971437</v>
      </c>
      <c r="M78" s="22">
        <v>39.41</v>
      </c>
    </row>
    <row r="79" spans="1:13" ht="15" customHeight="1">
      <c r="A79" s="36" t="s">
        <v>159</v>
      </c>
      <c r="B79" s="18" t="s">
        <v>163</v>
      </c>
      <c r="C79" s="19" t="s">
        <v>164</v>
      </c>
      <c r="D79" s="19" t="s">
        <v>165</v>
      </c>
      <c r="E79" s="19" t="s">
        <v>24</v>
      </c>
      <c r="F79" s="19" t="s">
        <v>166</v>
      </c>
      <c r="G79" s="19" t="s">
        <v>167</v>
      </c>
      <c r="H79" s="19" t="str">
        <f>VLOOKUP(C79,'seznam Pol'!$A$157:$B$675,2,0)</f>
        <v>Ostatní platy</v>
      </c>
      <c r="I79" s="20">
        <v>300000</v>
      </c>
      <c r="J79" s="21">
        <v>0</v>
      </c>
      <c r="K79" s="21">
        <v>0</v>
      </c>
      <c r="L79" s="21">
        <v>0</v>
      </c>
      <c r="M79" s="22">
        <v>0</v>
      </c>
    </row>
    <row r="80" spans="1:13" ht="15" customHeight="1">
      <c r="A80" s="36" t="s">
        <v>159</v>
      </c>
      <c r="B80" s="18" t="s">
        <v>163</v>
      </c>
      <c r="C80" s="19" t="s">
        <v>164</v>
      </c>
      <c r="D80" s="19" t="s">
        <v>111</v>
      </c>
      <c r="E80" s="19" t="s">
        <v>24</v>
      </c>
      <c r="F80" s="19" t="s">
        <v>166</v>
      </c>
      <c r="G80" s="19" t="s">
        <v>167</v>
      </c>
      <c r="H80" s="19" t="str">
        <f>VLOOKUP(C80,'seznam Pol'!$A$157:$B$675,2,0)</f>
        <v>Ostatní platy</v>
      </c>
      <c r="I80" s="20">
        <v>0</v>
      </c>
      <c r="J80" s="21">
        <v>20000</v>
      </c>
      <c r="K80" s="21">
        <v>603</v>
      </c>
      <c r="L80" s="21">
        <v>19397</v>
      </c>
      <c r="M80" s="22">
        <v>3.02</v>
      </c>
    </row>
    <row r="81" spans="1:13" ht="15" customHeight="1">
      <c r="A81" s="36" t="s">
        <v>159</v>
      </c>
      <c r="B81" s="18" t="s">
        <v>168</v>
      </c>
      <c r="C81" s="19" t="s">
        <v>169</v>
      </c>
      <c r="D81" s="19" t="s">
        <v>23</v>
      </c>
      <c r="E81" s="19" t="s">
        <v>24</v>
      </c>
      <c r="F81" s="19" t="s">
        <v>170</v>
      </c>
      <c r="G81" s="19" t="s">
        <v>171</v>
      </c>
      <c r="H81" s="19" t="str">
        <f>VLOOKUP(C81,'seznam Pol'!$A$157:$B$675,2,0)</f>
        <v>Ostatní osobní výdaje</v>
      </c>
      <c r="I81" s="20">
        <v>750000</v>
      </c>
      <c r="J81" s="21">
        <v>750000</v>
      </c>
      <c r="K81" s="21">
        <v>344200</v>
      </c>
      <c r="L81" s="21">
        <v>405800</v>
      </c>
      <c r="M81" s="22">
        <v>45.89</v>
      </c>
    </row>
    <row r="82" spans="1:13" ht="15" customHeight="1">
      <c r="A82" s="36" t="s">
        <v>159</v>
      </c>
      <c r="B82" s="18" t="s">
        <v>163</v>
      </c>
      <c r="C82" s="19" t="s">
        <v>169</v>
      </c>
      <c r="D82" s="19" t="s">
        <v>111</v>
      </c>
      <c r="E82" s="19" t="s">
        <v>24</v>
      </c>
      <c r="F82" s="19" t="s">
        <v>166</v>
      </c>
      <c r="G82" s="19" t="s">
        <v>167</v>
      </c>
      <c r="H82" s="19" t="str">
        <f>VLOOKUP(C82,'seznam Pol'!$A$157:$B$675,2,0)</f>
        <v>Ostatní osobní výdaje</v>
      </c>
      <c r="I82" s="20">
        <v>0</v>
      </c>
      <c r="J82" s="21">
        <v>280000</v>
      </c>
      <c r="K82" s="21">
        <v>90150</v>
      </c>
      <c r="L82" s="21">
        <v>189850</v>
      </c>
      <c r="M82" s="22">
        <v>32.2</v>
      </c>
    </row>
    <row r="83" spans="1:13" ht="15" customHeight="1">
      <c r="A83" s="36" t="s">
        <v>159</v>
      </c>
      <c r="B83" s="18" t="s">
        <v>56</v>
      </c>
      <c r="C83" s="19" t="s">
        <v>169</v>
      </c>
      <c r="D83" s="19" t="s">
        <v>23</v>
      </c>
      <c r="E83" s="19" t="s">
        <v>24</v>
      </c>
      <c r="F83" s="19" t="s">
        <v>161</v>
      </c>
      <c r="G83" s="19" t="s">
        <v>162</v>
      </c>
      <c r="H83" s="19" t="str">
        <f>VLOOKUP(C83,'seznam Pol'!$A$157:$B$675,2,0)</f>
        <v>Ostatní osobní výdaje</v>
      </c>
      <c r="I83" s="20">
        <v>280800</v>
      </c>
      <c r="J83" s="21">
        <v>280800</v>
      </c>
      <c r="K83" s="21">
        <v>95922</v>
      </c>
      <c r="L83" s="21">
        <v>184878</v>
      </c>
      <c r="M83" s="22">
        <v>34.16</v>
      </c>
    </row>
    <row r="84" spans="1:13" ht="15" customHeight="1">
      <c r="A84" s="36" t="s">
        <v>159</v>
      </c>
      <c r="B84" s="18" t="s">
        <v>56</v>
      </c>
      <c r="C84" s="19" t="s">
        <v>169</v>
      </c>
      <c r="D84" s="19" t="s">
        <v>23</v>
      </c>
      <c r="E84" s="19" t="s">
        <v>24</v>
      </c>
      <c r="F84" s="19" t="s">
        <v>172</v>
      </c>
      <c r="G84" s="19" t="s">
        <v>173</v>
      </c>
      <c r="H84" s="19" t="str">
        <f>VLOOKUP(C84,'seznam Pol'!$A$157:$B$675,2,0)</f>
        <v>Ostatní osobní výdaje</v>
      </c>
      <c r="I84" s="20">
        <v>2000</v>
      </c>
      <c r="J84" s="21">
        <v>2000</v>
      </c>
      <c r="K84" s="21">
        <v>0</v>
      </c>
      <c r="L84" s="21">
        <v>2000</v>
      </c>
      <c r="M84" s="22">
        <v>0</v>
      </c>
    </row>
    <row r="85" spans="1:13" ht="15" customHeight="1">
      <c r="A85" s="36" t="s">
        <v>159</v>
      </c>
      <c r="B85" s="18" t="s">
        <v>168</v>
      </c>
      <c r="C85" s="19" t="s">
        <v>174</v>
      </c>
      <c r="D85" s="19" t="s">
        <v>23</v>
      </c>
      <c r="E85" s="19" t="s">
        <v>24</v>
      </c>
      <c r="F85" s="19" t="s">
        <v>170</v>
      </c>
      <c r="G85" s="19" t="s">
        <v>171</v>
      </c>
      <c r="H85" s="19" t="str">
        <f>VLOOKUP(C85,'seznam Pol'!$A$157:$B$675,2,0)</f>
        <v>Odměny členů zastupitelstva obcí a krajů</v>
      </c>
      <c r="I85" s="20">
        <v>2200000</v>
      </c>
      <c r="J85" s="21">
        <v>2200000</v>
      </c>
      <c r="K85" s="21">
        <v>819931</v>
      </c>
      <c r="L85" s="21">
        <v>1380069</v>
      </c>
      <c r="M85" s="22">
        <v>37.27</v>
      </c>
    </row>
    <row r="86" spans="1:13" ht="15" customHeight="1">
      <c r="A86" s="36" t="s">
        <v>159</v>
      </c>
      <c r="B86" s="18" t="s">
        <v>56</v>
      </c>
      <c r="C86" s="19" t="s">
        <v>175</v>
      </c>
      <c r="D86" s="19" t="s">
        <v>23</v>
      </c>
      <c r="E86" s="19" t="s">
        <v>24</v>
      </c>
      <c r="F86" s="19" t="s">
        <v>161</v>
      </c>
      <c r="G86" s="19" t="s">
        <v>162</v>
      </c>
      <c r="H86" s="19" t="str">
        <f>VLOOKUP(C86,'seznam Pol'!$A$157:$B$675,2,0)</f>
        <v>Odstupné</v>
      </c>
      <c r="I86" s="20">
        <v>0</v>
      </c>
      <c r="J86" s="21">
        <v>111212</v>
      </c>
      <c r="K86" s="21">
        <v>111212</v>
      </c>
      <c r="L86" s="21">
        <v>0</v>
      </c>
      <c r="M86" s="22">
        <v>100</v>
      </c>
    </row>
    <row r="87" spans="1:13" ht="15" customHeight="1">
      <c r="A87" s="36" t="s">
        <v>159</v>
      </c>
      <c r="B87" s="18" t="s">
        <v>168</v>
      </c>
      <c r="C87" s="19" t="s">
        <v>176</v>
      </c>
      <c r="D87" s="19" t="s">
        <v>23</v>
      </c>
      <c r="E87" s="19" t="s">
        <v>24</v>
      </c>
      <c r="F87" s="19" t="s">
        <v>170</v>
      </c>
      <c r="G87" s="19" t="s">
        <v>171</v>
      </c>
      <c r="H87" s="19" t="str">
        <f>VLOOKUP(C87,'seznam Pol'!$A$157:$B$675,2,0)</f>
        <v>Povinné poj.na soc.zab.a přísp.na st.pol.zaměstnan</v>
      </c>
      <c r="I87" s="20">
        <v>630000</v>
      </c>
      <c r="J87" s="21">
        <v>630000</v>
      </c>
      <c r="K87" s="21">
        <v>98835</v>
      </c>
      <c r="L87" s="21">
        <v>531165</v>
      </c>
      <c r="M87" s="22">
        <v>15.69</v>
      </c>
    </row>
    <row r="88" spans="1:13" ht="15" customHeight="1">
      <c r="A88" s="36" t="s">
        <v>159</v>
      </c>
      <c r="B88" s="18" t="s">
        <v>56</v>
      </c>
      <c r="C88" s="19" t="s">
        <v>176</v>
      </c>
      <c r="D88" s="19" t="s">
        <v>23</v>
      </c>
      <c r="E88" s="19" t="s">
        <v>24</v>
      </c>
      <c r="F88" s="19" t="s">
        <v>161</v>
      </c>
      <c r="G88" s="19" t="s">
        <v>162</v>
      </c>
      <c r="H88" s="19" t="str">
        <f>VLOOKUP(C88,'seznam Pol'!$A$157:$B$675,2,0)</f>
        <v>Povinné poj.na soc.zab.a přísp.na st.pol.zaměstnan</v>
      </c>
      <c r="I88" s="20">
        <v>2079000</v>
      </c>
      <c r="J88" s="21">
        <v>2079000</v>
      </c>
      <c r="K88" s="21">
        <v>786025</v>
      </c>
      <c r="L88" s="21">
        <v>1292975</v>
      </c>
      <c r="M88" s="22">
        <v>37.81</v>
      </c>
    </row>
    <row r="89" spans="1:13" ht="15" customHeight="1">
      <c r="A89" s="36" t="s">
        <v>159</v>
      </c>
      <c r="B89" s="18" t="s">
        <v>168</v>
      </c>
      <c r="C89" s="19" t="s">
        <v>177</v>
      </c>
      <c r="D89" s="19" t="s">
        <v>23</v>
      </c>
      <c r="E89" s="19" t="s">
        <v>24</v>
      </c>
      <c r="F89" s="19" t="s">
        <v>170</v>
      </c>
      <c r="G89" s="19" t="s">
        <v>171</v>
      </c>
      <c r="H89" s="19" t="str">
        <f>VLOOKUP(C89,'seznam Pol'!$A$157:$B$675,2,0)</f>
        <v>Povinné poj.na veřejné zdravotní pojištění</v>
      </c>
      <c r="I89" s="20">
        <v>260000</v>
      </c>
      <c r="J89" s="21">
        <v>260000</v>
      </c>
      <c r="K89" s="21">
        <v>105069</v>
      </c>
      <c r="L89" s="21">
        <v>154931</v>
      </c>
      <c r="M89" s="22">
        <v>40.41</v>
      </c>
    </row>
    <row r="90" spans="1:13" ht="15" customHeight="1">
      <c r="A90" s="36" t="s">
        <v>159</v>
      </c>
      <c r="B90" s="18" t="s">
        <v>56</v>
      </c>
      <c r="C90" s="19" t="s">
        <v>177</v>
      </c>
      <c r="D90" s="19" t="s">
        <v>23</v>
      </c>
      <c r="E90" s="19" t="s">
        <v>24</v>
      </c>
      <c r="F90" s="19" t="s">
        <v>161</v>
      </c>
      <c r="G90" s="19" t="s">
        <v>162</v>
      </c>
      <c r="H90" s="19" t="str">
        <f>VLOOKUP(C90,'seznam Pol'!$A$157:$B$675,2,0)</f>
        <v>Povinné poj.na veřejné zdravotní pojištění</v>
      </c>
      <c r="I90" s="20">
        <v>700000</v>
      </c>
      <c r="J90" s="21">
        <v>700000</v>
      </c>
      <c r="K90" s="21">
        <v>282969</v>
      </c>
      <c r="L90" s="21">
        <v>417031</v>
      </c>
      <c r="M90" s="22">
        <v>40.42</v>
      </c>
    </row>
    <row r="91" spans="1:13" ht="15" customHeight="1">
      <c r="A91" s="36" t="s">
        <v>159</v>
      </c>
      <c r="B91" s="18" t="s">
        <v>168</v>
      </c>
      <c r="C91" s="19" t="s">
        <v>178</v>
      </c>
      <c r="D91" s="19" t="s">
        <v>23</v>
      </c>
      <c r="E91" s="19" t="s">
        <v>24</v>
      </c>
      <c r="F91" s="19" t="s">
        <v>170</v>
      </c>
      <c r="G91" s="19" t="s">
        <v>171</v>
      </c>
      <c r="H91" s="19" t="str">
        <f>VLOOKUP(C91,'seznam Pol'!$A$157:$B$675,2,0)</f>
        <v>Povinné pojistné na úrazové pojištění</v>
      </c>
      <c r="I91" s="20">
        <v>20000</v>
      </c>
      <c r="J91" s="21">
        <v>20000</v>
      </c>
      <c r="K91" s="21">
        <v>2129</v>
      </c>
      <c r="L91" s="21">
        <v>17871</v>
      </c>
      <c r="M91" s="22">
        <v>10.65</v>
      </c>
    </row>
    <row r="92" spans="1:13" ht="15" customHeight="1">
      <c r="A92" s="36" t="s">
        <v>159</v>
      </c>
      <c r="B92" s="18" t="s">
        <v>56</v>
      </c>
      <c r="C92" s="19" t="s">
        <v>178</v>
      </c>
      <c r="D92" s="19" t="s">
        <v>23</v>
      </c>
      <c r="E92" s="19" t="s">
        <v>24</v>
      </c>
      <c r="F92" s="19" t="s">
        <v>161</v>
      </c>
      <c r="G92" s="19" t="s">
        <v>162</v>
      </c>
      <c r="H92" s="19" t="str">
        <f>VLOOKUP(C92,'seznam Pol'!$A$157:$B$675,2,0)</f>
        <v>Povinné pojistné na úrazové pojištění</v>
      </c>
      <c r="I92" s="20">
        <v>80000</v>
      </c>
      <c r="J92" s="21">
        <v>80000</v>
      </c>
      <c r="K92" s="21">
        <v>35703</v>
      </c>
      <c r="L92" s="21">
        <v>44297</v>
      </c>
      <c r="M92" s="22">
        <v>44.63</v>
      </c>
    </row>
    <row r="93" spans="1:13" ht="15" customHeight="1">
      <c r="A93" s="36" t="s">
        <v>159</v>
      </c>
      <c r="B93" s="18" t="s">
        <v>56</v>
      </c>
      <c r="C93" s="19" t="s">
        <v>179</v>
      </c>
      <c r="D93" s="19" t="s">
        <v>23</v>
      </c>
      <c r="E93" s="19" t="s">
        <v>24</v>
      </c>
      <c r="F93" s="19" t="s">
        <v>180</v>
      </c>
      <c r="G93" s="19" t="s">
        <v>181</v>
      </c>
      <c r="H93" s="19" t="str">
        <f>VLOOKUP(C93,'seznam Pol'!$A$157:$B$675,2,0)</f>
        <v>Odměny za užití počítačových programů</v>
      </c>
      <c r="I93" s="20">
        <v>0</v>
      </c>
      <c r="J93" s="21">
        <v>15900</v>
      </c>
      <c r="K93" s="21">
        <v>836.9</v>
      </c>
      <c r="L93" s="21">
        <v>15063.1</v>
      </c>
      <c r="M93" s="22">
        <v>5.26</v>
      </c>
    </row>
    <row r="94" spans="1:13" ht="15" customHeight="1">
      <c r="A94" s="36" t="s">
        <v>159</v>
      </c>
      <c r="B94" s="18" t="s">
        <v>56</v>
      </c>
      <c r="C94" s="19" t="s">
        <v>182</v>
      </c>
      <c r="D94" s="19" t="s">
        <v>23</v>
      </c>
      <c r="E94" s="19" t="s">
        <v>24</v>
      </c>
      <c r="F94" s="19" t="s">
        <v>183</v>
      </c>
      <c r="G94" s="19" t="s">
        <v>184</v>
      </c>
      <c r="H94" s="19" t="str">
        <f>VLOOKUP(C94,'seznam Pol'!$A$157:$B$675,2,0)</f>
        <v>Knihy, učební pomůcky a tisk</v>
      </c>
      <c r="I94" s="20">
        <v>10000</v>
      </c>
      <c r="J94" s="21">
        <v>10000</v>
      </c>
      <c r="K94" s="21">
        <v>4064</v>
      </c>
      <c r="L94" s="21">
        <v>5936</v>
      </c>
      <c r="M94" s="22">
        <v>40.64</v>
      </c>
    </row>
    <row r="95" spans="1:13" ht="15" customHeight="1">
      <c r="A95" s="36" t="s">
        <v>159</v>
      </c>
      <c r="B95" s="18" t="s">
        <v>47</v>
      </c>
      <c r="C95" s="19" t="s">
        <v>185</v>
      </c>
      <c r="D95" s="19" t="s">
        <v>23</v>
      </c>
      <c r="E95" s="19" t="s">
        <v>24</v>
      </c>
      <c r="F95" s="19" t="s">
        <v>186</v>
      </c>
      <c r="G95" s="19" t="s">
        <v>187</v>
      </c>
      <c r="H95" s="19" t="str">
        <f>VLOOKUP(C95,'seznam Pol'!$A$157:$B$675,2,0)</f>
        <v>Drobný hmotný dlouhodobý majetek</v>
      </c>
      <c r="I95" s="20">
        <v>70000</v>
      </c>
      <c r="J95" s="21">
        <v>70000</v>
      </c>
      <c r="K95" s="21">
        <v>0</v>
      </c>
      <c r="L95" s="21">
        <v>70000</v>
      </c>
      <c r="M95" s="22">
        <v>0</v>
      </c>
    </row>
    <row r="96" spans="1:13" ht="15" customHeight="1">
      <c r="A96" s="36" t="s">
        <v>159</v>
      </c>
      <c r="B96" s="18" t="s">
        <v>56</v>
      </c>
      <c r="C96" s="19" t="s">
        <v>185</v>
      </c>
      <c r="D96" s="19" t="s">
        <v>23</v>
      </c>
      <c r="E96" s="19" t="s">
        <v>24</v>
      </c>
      <c r="F96" s="19" t="s">
        <v>186</v>
      </c>
      <c r="G96" s="19" t="s">
        <v>187</v>
      </c>
      <c r="H96" s="19" t="str">
        <f>VLOOKUP(C96,'seznam Pol'!$A$157:$B$675,2,0)</f>
        <v>Drobný hmotný dlouhodobý majetek</v>
      </c>
      <c r="I96" s="20">
        <v>450000</v>
      </c>
      <c r="J96" s="21">
        <v>450000</v>
      </c>
      <c r="K96" s="21">
        <v>101572.83</v>
      </c>
      <c r="L96" s="21">
        <v>348427.17</v>
      </c>
      <c r="M96" s="22">
        <v>22.57</v>
      </c>
    </row>
    <row r="97" spans="1:13" ht="15" customHeight="1">
      <c r="A97" s="36" t="s">
        <v>159</v>
      </c>
      <c r="B97" s="18" t="s">
        <v>56</v>
      </c>
      <c r="C97" s="19" t="s">
        <v>188</v>
      </c>
      <c r="D97" s="19" t="s">
        <v>23</v>
      </c>
      <c r="E97" s="19" t="s">
        <v>24</v>
      </c>
      <c r="F97" s="19" t="s">
        <v>60</v>
      </c>
      <c r="G97" s="19" t="s">
        <v>61</v>
      </c>
      <c r="H97" s="19" t="str">
        <f>VLOOKUP(C97,'seznam Pol'!$A$157:$B$675,2,0)</f>
        <v>Nákup zboží (za účelem dalšího prodeje)</v>
      </c>
      <c r="I97" s="20">
        <v>84000</v>
      </c>
      <c r="J97" s="21">
        <v>89000</v>
      </c>
      <c r="K97" s="21">
        <v>87461.3</v>
      </c>
      <c r="L97" s="21">
        <v>1538.7</v>
      </c>
      <c r="M97" s="22">
        <v>98.27</v>
      </c>
    </row>
    <row r="98" spans="1:13" ht="15" customHeight="1">
      <c r="A98" s="36" t="s">
        <v>159</v>
      </c>
      <c r="B98" s="18" t="s">
        <v>47</v>
      </c>
      <c r="C98" s="19" t="s">
        <v>189</v>
      </c>
      <c r="D98" s="19" t="s">
        <v>23</v>
      </c>
      <c r="E98" s="19" t="s">
        <v>24</v>
      </c>
      <c r="F98" s="19" t="s">
        <v>190</v>
      </c>
      <c r="G98" s="19" t="s">
        <v>191</v>
      </c>
      <c r="H98" s="19" t="str">
        <f>VLOOKUP(C98,'seznam Pol'!$A$157:$B$675,2,0)</f>
        <v>Nákup materiálu j.n.</v>
      </c>
      <c r="I98" s="20">
        <v>50000</v>
      </c>
      <c r="J98" s="21">
        <v>50000</v>
      </c>
      <c r="K98" s="21">
        <v>20274.4</v>
      </c>
      <c r="L98" s="21">
        <v>29725.6</v>
      </c>
      <c r="M98" s="22">
        <v>40.55</v>
      </c>
    </row>
    <row r="99" spans="1:13" ht="15" customHeight="1">
      <c r="A99" s="36" t="s">
        <v>159</v>
      </c>
      <c r="B99" s="18" t="s">
        <v>192</v>
      </c>
      <c r="C99" s="19" t="s">
        <v>189</v>
      </c>
      <c r="D99" s="19" t="s">
        <v>23</v>
      </c>
      <c r="E99" s="19" t="s">
        <v>24</v>
      </c>
      <c r="F99" s="19" t="s">
        <v>193</v>
      </c>
      <c r="G99" s="19" t="s">
        <v>194</v>
      </c>
      <c r="H99" s="19" t="str">
        <f>VLOOKUP(C99,'seznam Pol'!$A$157:$B$675,2,0)</f>
        <v>Nákup materiálu j.n.</v>
      </c>
      <c r="I99" s="20">
        <v>5000</v>
      </c>
      <c r="J99" s="21">
        <v>5000</v>
      </c>
      <c r="K99" s="21">
        <v>0</v>
      </c>
      <c r="L99" s="21">
        <v>5000</v>
      </c>
      <c r="M99" s="22">
        <v>0</v>
      </c>
    </row>
    <row r="100" spans="1:13" ht="15" customHeight="1">
      <c r="A100" s="36" t="s">
        <v>159</v>
      </c>
      <c r="B100" s="18" t="s">
        <v>168</v>
      </c>
      <c r="C100" s="19" t="s">
        <v>189</v>
      </c>
      <c r="D100" s="19" t="s">
        <v>23</v>
      </c>
      <c r="E100" s="19" t="s">
        <v>24</v>
      </c>
      <c r="F100" s="19" t="s">
        <v>195</v>
      </c>
      <c r="G100" s="19" t="s">
        <v>196</v>
      </c>
      <c r="H100" s="19" t="str">
        <f>VLOOKUP(C100,'seznam Pol'!$A$157:$B$675,2,0)</f>
        <v>Nákup materiálu j.n.</v>
      </c>
      <c r="I100" s="20">
        <v>40000</v>
      </c>
      <c r="J100" s="21">
        <v>40000</v>
      </c>
      <c r="K100" s="21">
        <v>2248</v>
      </c>
      <c r="L100" s="21">
        <v>37752</v>
      </c>
      <c r="M100" s="22">
        <v>5.62</v>
      </c>
    </row>
    <row r="101" spans="1:13" ht="15" customHeight="1">
      <c r="A101" s="36" t="s">
        <v>159</v>
      </c>
      <c r="B101" s="18" t="s">
        <v>197</v>
      </c>
      <c r="C101" s="19" t="s">
        <v>189</v>
      </c>
      <c r="D101" s="19" t="s">
        <v>198</v>
      </c>
      <c r="E101" s="19" t="s">
        <v>24</v>
      </c>
      <c r="F101" s="19" t="s">
        <v>166</v>
      </c>
      <c r="G101" s="19" t="s">
        <v>167</v>
      </c>
      <c r="H101" s="19" t="str">
        <f>VLOOKUP(C101,'seznam Pol'!$A$157:$B$675,2,0)</f>
        <v>Nákup materiálu j.n.</v>
      </c>
      <c r="I101" s="20">
        <v>30000</v>
      </c>
      <c r="J101" s="21">
        <v>0</v>
      </c>
      <c r="K101" s="21">
        <v>0</v>
      </c>
      <c r="L101" s="21">
        <v>0</v>
      </c>
      <c r="M101" s="22">
        <v>0</v>
      </c>
    </row>
    <row r="102" spans="1:13" ht="15" customHeight="1">
      <c r="A102" s="36" t="s">
        <v>159</v>
      </c>
      <c r="B102" s="18" t="s">
        <v>163</v>
      </c>
      <c r="C102" s="19" t="s">
        <v>189</v>
      </c>
      <c r="D102" s="19" t="s">
        <v>111</v>
      </c>
      <c r="E102" s="19" t="s">
        <v>24</v>
      </c>
      <c r="F102" s="19" t="s">
        <v>166</v>
      </c>
      <c r="G102" s="19" t="s">
        <v>167</v>
      </c>
      <c r="H102" s="19" t="str">
        <f>VLOOKUP(C102,'seznam Pol'!$A$157:$B$675,2,0)</f>
        <v>Nákup materiálu j.n.</v>
      </c>
      <c r="I102" s="20">
        <v>0</v>
      </c>
      <c r="J102" s="21">
        <v>30000</v>
      </c>
      <c r="K102" s="21">
        <v>7088</v>
      </c>
      <c r="L102" s="21">
        <v>22912</v>
      </c>
      <c r="M102" s="22">
        <v>23.63</v>
      </c>
    </row>
    <row r="103" spans="1:13" ht="15" customHeight="1">
      <c r="A103" s="36" t="s">
        <v>159</v>
      </c>
      <c r="B103" s="18" t="s">
        <v>56</v>
      </c>
      <c r="C103" s="19" t="s">
        <v>189</v>
      </c>
      <c r="D103" s="19" t="s">
        <v>23</v>
      </c>
      <c r="E103" s="19" t="s">
        <v>24</v>
      </c>
      <c r="F103" s="19" t="s">
        <v>199</v>
      </c>
      <c r="G103" s="19" t="s">
        <v>200</v>
      </c>
      <c r="H103" s="19" t="str">
        <f>VLOOKUP(C103,'seznam Pol'!$A$157:$B$675,2,0)</f>
        <v>Nákup materiálu j.n.</v>
      </c>
      <c r="I103" s="20">
        <v>330000</v>
      </c>
      <c r="J103" s="21">
        <v>330000</v>
      </c>
      <c r="K103" s="21">
        <v>113087.24</v>
      </c>
      <c r="L103" s="21">
        <v>216912.76</v>
      </c>
      <c r="M103" s="22">
        <v>34.27</v>
      </c>
    </row>
    <row r="104" spans="1:13" ht="15" customHeight="1">
      <c r="A104" s="36" t="s">
        <v>159</v>
      </c>
      <c r="B104" s="18" t="s">
        <v>56</v>
      </c>
      <c r="C104" s="19" t="s">
        <v>201</v>
      </c>
      <c r="D104" s="19" t="s">
        <v>23</v>
      </c>
      <c r="E104" s="19" t="s">
        <v>24</v>
      </c>
      <c r="F104" s="19" t="s">
        <v>99</v>
      </c>
      <c r="G104" s="19" t="s">
        <v>100</v>
      </c>
      <c r="H104" s="19" t="str">
        <f>VLOOKUP(C104,'seznam Pol'!$A$157:$B$675,2,0)</f>
        <v>Studená voda</v>
      </c>
      <c r="I104" s="20">
        <v>70000</v>
      </c>
      <c r="J104" s="21">
        <v>70000</v>
      </c>
      <c r="K104" s="21">
        <v>48567</v>
      </c>
      <c r="L104" s="21">
        <v>21433</v>
      </c>
      <c r="M104" s="22">
        <v>69.38</v>
      </c>
    </row>
    <row r="105" spans="1:13" ht="15" customHeight="1">
      <c r="A105" s="36" t="s">
        <v>159</v>
      </c>
      <c r="B105" s="18" t="s">
        <v>56</v>
      </c>
      <c r="C105" s="19" t="s">
        <v>202</v>
      </c>
      <c r="D105" s="19" t="s">
        <v>23</v>
      </c>
      <c r="E105" s="19" t="s">
        <v>24</v>
      </c>
      <c r="F105" s="19" t="s">
        <v>203</v>
      </c>
      <c r="G105" s="19" t="s">
        <v>204</v>
      </c>
      <c r="H105" s="19" t="str">
        <f>VLOOKUP(C105,'seznam Pol'!$A$157:$B$675,2,0)</f>
        <v>Plyn</v>
      </c>
      <c r="I105" s="20">
        <v>200000</v>
      </c>
      <c r="J105" s="21">
        <v>200000</v>
      </c>
      <c r="K105" s="21">
        <v>13839.26</v>
      </c>
      <c r="L105" s="21">
        <v>186160.74</v>
      </c>
      <c r="M105" s="22">
        <v>6.92</v>
      </c>
    </row>
    <row r="106" spans="1:13" ht="15" customHeight="1">
      <c r="A106" s="36" t="s">
        <v>159</v>
      </c>
      <c r="B106" s="18" t="s">
        <v>56</v>
      </c>
      <c r="C106" s="19" t="s">
        <v>205</v>
      </c>
      <c r="D106" s="19" t="s">
        <v>23</v>
      </c>
      <c r="E106" s="19" t="s">
        <v>24</v>
      </c>
      <c r="F106" s="19" t="s">
        <v>206</v>
      </c>
      <c r="G106" s="19" t="s">
        <v>207</v>
      </c>
      <c r="H106" s="19" t="str">
        <f>VLOOKUP(C106,'seznam Pol'!$A$157:$B$675,2,0)</f>
        <v>Elektrická energie</v>
      </c>
      <c r="I106" s="20">
        <v>210000</v>
      </c>
      <c r="J106" s="21">
        <v>210000</v>
      </c>
      <c r="K106" s="21">
        <v>18311</v>
      </c>
      <c r="L106" s="21">
        <v>191689</v>
      </c>
      <c r="M106" s="22">
        <v>8.72</v>
      </c>
    </row>
    <row r="107" spans="1:13" ht="15" customHeight="1">
      <c r="A107" s="36" t="s">
        <v>159</v>
      </c>
      <c r="B107" s="18" t="s">
        <v>208</v>
      </c>
      <c r="C107" s="19" t="s">
        <v>209</v>
      </c>
      <c r="D107" s="19" t="s">
        <v>23</v>
      </c>
      <c r="E107" s="19" t="s">
        <v>24</v>
      </c>
      <c r="F107" s="19" t="s">
        <v>210</v>
      </c>
      <c r="G107" s="19" t="s">
        <v>211</v>
      </c>
      <c r="H107" s="19" t="str">
        <f>VLOOKUP(C107,'seznam Pol'!$A$157:$B$675,2,0)</f>
        <v>Poštovní služby</v>
      </c>
      <c r="I107" s="20">
        <v>80000</v>
      </c>
      <c r="J107" s="21">
        <v>80000</v>
      </c>
      <c r="K107" s="21">
        <v>69337.84</v>
      </c>
      <c r="L107" s="21">
        <v>10662.16</v>
      </c>
      <c r="M107" s="22">
        <v>86.67</v>
      </c>
    </row>
    <row r="108" spans="1:13" ht="15" customHeight="1">
      <c r="A108" s="36" t="s">
        <v>159</v>
      </c>
      <c r="B108" s="18" t="s">
        <v>163</v>
      </c>
      <c r="C108" s="19" t="s">
        <v>209</v>
      </c>
      <c r="D108" s="19" t="s">
        <v>198</v>
      </c>
      <c r="E108" s="19" t="s">
        <v>24</v>
      </c>
      <c r="F108" s="19" t="s">
        <v>166</v>
      </c>
      <c r="G108" s="19" t="s">
        <v>167</v>
      </c>
      <c r="H108" s="19" t="str">
        <f>VLOOKUP(C108,'seznam Pol'!$A$157:$B$675,2,0)</f>
        <v>Poštovní služby</v>
      </c>
      <c r="I108" s="20">
        <v>30000</v>
      </c>
      <c r="J108" s="21">
        <v>0</v>
      </c>
      <c r="K108" s="21">
        <v>0</v>
      </c>
      <c r="L108" s="21">
        <v>0</v>
      </c>
      <c r="M108" s="22">
        <v>0</v>
      </c>
    </row>
    <row r="109" spans="1:13" ht="15" customHeight="1">
      <c r="A109" s="36" t="s">
        <v>159</v>
      </c>
      <c r="B109" s="18" t="s">
        <v>163</v>
      </c>
      <c r="C109" s="19" t="s">
        <v>209</v>
      </c>
      <c r="D109" s="19" t="s">
        <v>111</v>
      </c>
      <c r="E109" s="19" t="s">
        <v>24</v>
      </c>
      <c r="F109" s="19" t="s">
        <v>166</v>
      </c>
      <c r="G109" s="19" t="s">
        <v>167</v>
      </c>
      <c r="H109" s="19" t="str">
        <f>VLOOKUP(C109,'seznam Pol'!$A$157:$B$675,2,0)</f>
        <v>Poštovní služby</v>
      </c>
      <c r="I109" s="20">
        <v>0</v>
      </c>
      <c r="J109" s="21">
        <v>60000</v>
      </c>
      <c r="K109" s="21">
        <v>55705.26</v>
      </c>
      <c r="L109" s="21">
        <v>4294.74</v>
      </c>
      <c r="M109" s="22">
        <v>92.84</v>
      </c>
    </row>
    <row r="110" spans="1:13" ht="15" customHeight="1">
      <c r="A110" s="36" t="s">
        <v>159</v>
      </c>
      <c r="B110" s="18" t="s">
        <v>56</v>
      </c>
      <c r="C110" s="19" t="s">
        <v>209</v>
      </c>
      <c r="D110" s="19" t="s">
        <v>23</v>
      </c>
      <c r="E110" s="19" t="s">
        <v>24</v>
      </c>
      <c r="F110" s="19" t="s">
        <v>212</v>
      </c>
      <c r="G110" s="19" t="s">
        <v>213</v>
      </c>
      <c r="H110" s="19" t="str">
        <f>VLOOKUP(C110,'seznam Pol'!$A$157:$B$675,2,0)</f>
        <v>Poštovní služby</v>
      </c>
      <c r="I110" s="20">
        <v>120000</v>
      </c>
      <c r="J110" s="21">
        <v>120000</v>
      </c>
      <c r="K110" s="21">
        <v>48244</v>
      </c>
      <c r="L110" s="21">
        <v>71756</v>
      </c>
      <c r="M110" s="22">
        <v>40.2</v>
      </c>
    </row>
    <row r="111" spans="1:13" ht="15" customHeight="1">
      <c r="A111" s="36" t="s">
        <v>159</v>
      </c>
      <c r="B111" s="18" t="s">
        <v>168</v>
      </c>
      <c r="C111" s="19" t="s">
        <v>214</v>
      </c>
      <c r="D111" s="19" t="s">
        <v>23</v>
      </c>
      <c r="E111" s="19" t="s">
        <v>24</v>
      </c>
      <c r="F111" s="19" t="s">
        <v>170</v>
      </c>
      <c r="G111" s="19" t="s">
        <v>171</v>
      </c>
      <c r="H111" s="19" t="str">
        <f>VLOOKUP(C111,'seznam Pol'!$A$157:$B$675,2,0)</f>
        <v>Služby telekomunikací a radiokomunikací</v>
      </c>
      <c r="I111" s="20">
        <v>40000</v>
      </c>
      <c r="J111" s="21">
        <v>40000</v>
      </c>
      <c r="K111" s="21">
        <v>8421</v>
      </c>
      <c r="L111" s="21">
        <v>31579</v>
      </c>
      <c r="M111" s="22">
        <v>21.05</v>
      </c>
    </row>
    <row r="112" spans="1:13" ht="15" customHeight="1">
      <c r="A112" s="36" t="s">
        <v>159</v>
      </c>
      <c r="B112" s="18" t="s">
        <v>56</v>
      </c>
      <c r="C112" s="19" t="s">
        <v>214</v>
      </c>
      <c r="D112" s="19" t="s">
        <v>23</v>
      </c>
      <c r="E112" s="19" t="s">
        <v>24</v>
      </c>
      <c r="F112" s="19" t="s">
        <v>215</v>
      </c>
      <c r="G112" s="19" t="s">
        <v>216</v>
      </c>
      <c r="H112" s="19" t="str">
        <f>VLOOKUP(C112,'seznam Pol'!$A$157:$B$675,2,0)</f>
        <v>Služby telekomunikací a radiokomunikací</v>
      </c>
      <c r="I112" s="20">
        <v>300000</v>
      </c>
      <c r="J112" s="21">
        <v>300000</v>
      </c>
      <c r="K112" s="21">
        <v>95009.18</v>
      </c>
      <c r="L112" s="21">
        <v>204990.82</v>
      </c>
      <c r="M112" s="22">
        <v>31.67</v>
      </c>
    </row>
    <row r="113" spans="1:13" ht="15" customHeight="1">
      <c r="A113" s="36" t="s">
        <v>159</v>
      </c>
      <c r="B113" s="18" t="s">
        <v>56</v>
      </c>
      <c r="C113" s="19" t="s">
        <v>217</v>
      </c>
      <c r="D113" s="19" t="s">
        <v>23</v>
      </c>
      <c r="E113" s="19" t="s">
        <v>24</v>
      </c>
      <c r="F113" s="19" t="s">
        <v>218</v>
      </c>
      <c r="G113" s="19" t="s">
        <v>219</v>
      </c>
      <c r="H113" s="19" t="str">
        <f>VLOOKUP(C113,'seznam Pol'!$A$157:$B$675,2,0)</f>
        <v>Konzultační, poradenské a právní služby</v>
      </c>
      <c r="I113" s="20">
        <v>600000</v>
      </c>
      <c r="J113" s="21">
        <v>600000</v>
      </c>
      <c r="K113" s="21">
        <v>216390</v>
      </c>
      <c r="L113" s="21">
        <v>383610</v>
      </c>
      <c r="M113" s="22">
        <v>36.07</v>
      </c>
    </row>
    <row r="114" spans="1:13" ht="15" customHeight="1">
      <c r="A114" s="36" t="s">
        <v>159</v>
      </c>
      <c r="B114" s="18" t="s">
        <v>168</v>
      </c>
      <c r="C114" s="19" t="s">
        <v>220</v>
      </c>
      <c r="D114" s="19" t="s">
        <v>23</v>
      </c>
      <c r="E114" s="19" t="s">
        <v>24</v>
      </c>
      <c r="F114" s="19" t="s">
        <v>221</v>
      </c>
      <c r="G114" s="19" t="s">
        <v>222</v>
      </c>
      <c r="H114" s="19" t="str">
        <f>VLOOKUP(C114,'seznam Pol'!$A$157:$B$675,2,0)</f>
        <v>Služby školení a vzdělávání</v>
      </c>
      <c r="I114" s="20">
        <v>5000</v>
      </c>
      <c r="J114" s="21">
        <v>5000</v>
      </c>
      <c r="K114" s="21">
        <v>0</v>
      </c>
      <c r="L114" s="21">
        <v>5000</v>
      </c>
      <c r="M114" s="22">
        <v>0</v>
      </c>
    </row>
    <row r="115" spans="1:13" ht="15" customHeight="1">
      <c r="A115" s="36" t="s">
        <v>159</v>
      </c>
      <c r="B115" s="18" t="s">
        <v>56</v>
      </c>
      <c r="C115" s="19" t="s">
        <v>220</v>
      </c>
      <c r="D115" s="19" t="s">
        <v>23</v>
      </c>
      <c r="E115" s="19" t="s">
        <v>24</v>
      </c>
      <c r="F115" s="19" t="s">
        <v>221</v>
      </c>
      <c r="G115" s="19" t="s">
        <v>222</v>
      </c>
      <c r="H115" s="19" t="str">
        <f>VLOOKUP(C115,'seznam Pol'!$A$157:$B$675,2,0)</f>
        <v>Služby školení a vzdělávání</v>
      </c>
      <c r="I115" s="20">
        <v>200000</v>
      </c>
      <c r="J115" s="21">
        <v>200000</v>
      </c>
      <c r="K115" s="21">
        <v>11620</v>
      </c>
      <c r="L115" s="21">
        <v>188380</v>
      </c>
      <c r="M115" s="22">
        <v>5.81</v>
      </c>
    </row>
    <row r="116" spans="1:13" ht="15" customHeight="1">
      <c r="A116" s="36" t="s">
        <v>159</v>
      </c>
      <c r="B116" s="18" t="s">
        <v>47</v>
      </c>
      <c r="C116" s="19" t="s">
        <v>223</v>
      </c>
      <c r="D116" s="19" t="s">
        <v>23</v>
      </c>
      <c r="E116" s="19" t="s">
        <v>24</v>
      </c>
      <c r="F116" s="19" t="s">
        <v>190</v>
      </c>
      <c r="G116" s="19" t="s">
        <v>191</v>
      </c>
      <c r="H116" s="19" t="str">
        <f>VLOOKUP(C116,'seznam Pol'!$A$157:$B$675,2,0)</f>
        <v>Nákup ostatních služeb</v>
      </c>
      <c r="I116" s="20">
        <v>140000</v>
      </c>
      <c r="J116" s="21">
        <v>135000</v>
      </c>
      <c r="K116" s="21">
        <v>75896.25</v>
      </c>
      <c r="L116" s="21">
        <v>59103.75</v>
      </c>
      <c r="M116" s="22">
        <v>56.22</v>
      </c>
    </row>
    <row r="117" spans="1:13" ht="15" customHeight="1">
      <c r="A117" s="36" t="s">
        <v>159</v>
      </c>
      <c r="B117" s="18" t="s">
        <v>208</v>
      </c>
      <c r="C117" s="19" t="s">
        <v>223</v>
      </c>
      <c r="D117" s="19" t="s">
        <v>23</v>
      </c>
      <c r="E117" s="19" t="s">
        <v>24</v>
      </c>
      <c r="F117" s="19" t="s">
        <v>210</v>
      </c>
      <c r="G117" s="19" t="s">
        <v>211</v>
      </c>
      <c r="H117" s="19" t="str">
        <f>VLOOKUP(C117,'seznam Pol'!$A$157:$B$675,2,0)</f>
        <v>Nákup ostatních služeb</v>
      </c>
      <c r="I117" s="20">
        <v>750000</v>
      </c>
      <c r="J117" s="21">
        <v>750000</v>
      </c>
      <c r="K117" s="21">
        <v>413994.7</v>
      </c>
      <c r="L117" s="21">
        <v>336005.3</v>
      </c>
      <c r="M117" s="22">
        <v>55.2</v>
      </c>
    </row>
    <row r="118" spans="1:13" ht="15" customHeight="1">
      <c r="A118" s="36" t="s">
        <v>159</v>
      </c>
      <c r="B118" s="18" t="s">
        <v>168</v>
      </c>
      <c r="C118" s="19" t="s">
        <v>223</v>
      </c>
      <c r="D118" s="19" t="s">
        <v>23</v>
      </c>
      <c r="E118" s="19" t="s">
        <v>24</v>
      </c>
      <c r="F118" s="19" t="s">
        <v>195</v>
      </c>
      <c r="G118" s="19" t="s">
        <v>196</v>
      </c>
      <c r="H118" s="19" t="str">
        <f>VLOOKUP(C118,'seznam Pol'!$A$157:$B$675,2,0)</f>
        <v>Nákup ostatních služeb</v>
      </c>
      <c r="I118" s="20">
        <v>50000</v>
      </c>
      <c r="J118" s="21">
        <v>50000</v>
      </c>
      <c r="K118" s="21">
        <v>5000</v>
      </c>
      <c r="L118" s="21">
        <v>45000</v>
      </c>
      <c r="M118" s="22">
        <v>10</v>
      </c>
    </row>
    <row r="119" spans="1:13" ht="15" customHeight="1">
      <c r="A119" s="36" t="s">
        <v>159</v>
      </c>
      <c r="B119" s="18" t="s">
        <v>163</v>
      </c>
      <c r="C119" s="19" t="s">
        <v>223</v>
      </c>
      <c r="D119" s="19" t="s">
        <v>198</v>
      </c>
      <c r="E119" s="19" t="s">
        <v>24</v>
      </c>
      <c r="F119" s="19" t="s">
        <v>166</v>
      </c>
      <c r="G119" s="19" t="s">
        <v>167</v>
      </c>
      <c r="H119" s="19" t="str">
        <f>VLOOKUP(C119,'seznam Pol'!$A$157:$B$675,2,0)</f>
        <v>Nákup ostatních služeb</v>
      </c>
      <c r="I119" s="20">
        <v>30000</v>
      </c>
      <c r="J119" s="21">
        <v>0</v>
      </c>
      <c r="K119" s="21">
        <v>0</v>
      </c>
      <c r="L119" s="21">
        <v>0</v>
      </c>
      <c r="M119" s="22">
        <v>0</v>
      </c>
    </row>
    <row r="120" spans="1:13" ht="15" customHeight="1">
      <c r="A120" s="36" t="s">
        <v>159</v>
      </c>
      <c r="B120" s="18" t="s">
        <v>163</v>
      </c>
      <c r="C120" s="19" t="s">
        <v>223</v>
      </c>
      <c r="D120" s="19" t="s">
        <v>111</v>
      </c>
      <c r="E120" s="19" t="s">
        <v>24</v>
      </c>
      <c r="F120" s="19" t="s">
        <v>166</v>
      </c>
      <c r="G120" s="19" t="s">
        <v>167</v>
      </c>
      <c r="H120" s="19" t="str">
        <f>VLOOKUP(C120,'seznam Pol'!$A$157:$B$675,2,0)</f>
        <v>Nákup ostatních služeb</v>
      </c>
      <c r="I120" s="20">
        <v>0</v>
      </c>
      <c r="J120" s="21">
        <v>50000</v>
      </c>
      <c r="K120" s="21">
        <v>39004</v>
      </c>
      <c r="L120" s="21">
        <v>10996</v>
      </c>
      <c r="M120" s="22">
        <v>78.01</v>
      </c>
    </row>
    <row r="121" spans="1:13" ht="15" customHeight="1">
      <c r="A121" s="36" t="s">
        <v>159</v>
      </c>
      <c r="B121" s="18" t="s">
        <v>56</v>
      </c>
      <c r="C121" s="19" t="s">
        <v>223</v>
      </c>
      <c r="D121" s="19" t="s">
        <v>23</v>
      </c>
      <c r="E121" s="19" t="s">
        <v>24</v>
      </c>
      <c r="F121" s="19" t="s">
        <v>180</v>
      </c>
      <c r="G121" s="19" t="s">
        <v>181</v>
      </c>
      <c r="H121" s="19" t="str">
        <f>VLOOKUP(C121,'seznam Pol'!$A$157:$B$675,2,0)</f>
        <v>Nákup ostatních služeb</v>
      </c>
      <c r="I121" s="20">
        <v>1400000</v>
      </c>
      <c r="J121" s="21">
        <v>1384100</v>
      </c>
      <c r="K121" s="21">
        <v>598684.74</v>
      </c>
      <c r="L121" s="21">
        <v>785415.26</v>
      </c>
      <c r="M121" s="22">
        <v>43.25</v>
      </c>
    </row>
    <row r="122" spans="1:13" ht="15" customHeight="1">
      <c r="A122" s="36" t="s">
        <v>159</v>
      </c>
      <c r="B122" s="18" t="s">
        <v>56</v>
      </c>
      <c r="C122" s="19" t="s">
        <v>223</v>
      </c>
      <c r="D122" s="19" t="s">
        <v>23</v>
      </c>
      <c r="E122" s="19" t="s">
        <v>24</v>
      </c>
      <c r="F122" s="19" t="s">
        <v>224</v>
      </c>
      <c r="G122" s="19" t="s">
        <v>225</v>
      </c>
      <c r="H122" s="19" t="str">
        <f>VLOOKUP(C122,'seznam Pol'!$A$157:$B$675,2,0)</f>
        <v>Nákup ostatních služeb</v>
      </c>
      <c r="I122" s="20">
        <v>865000</v>
      </c>
      <c r="J122" s="21">
        <v>865000</v>
      </c>
      <c r="K122" s="21">
        <v>587674.15</v>
      </c>
      <c r="L122" s="21">
        <v>277325.85</v>
      </c>
      <c r="M122" s="22">
        <v>67.94</v>
      </c>
    </row>
    <row r="123" spans="1:13" ht="15" customHeight="1">
      <c r="A123" s="36" t="s">
        <v>159</v>
      </c>
      <c r="B123" s="18" t="s">
        <v>56</v>
      </c>
      <c r="C123" s="19" t="s">
        <v>223</v>
      </c>
      <c r="D123" s="19" t="s">
        <v>23</v>
      </c>
      <c r="E123" s="19" t="s">
        <v>24</v>
      </c>
      <c r="F123" s="19" t="s">
        <v>226</v>
      </c>
      <c r="G123" s="19" t="s">
        <v>227</v>
      </c>
      <c r="H123" s="19" t="str">
        <f>VLOOKUP(C123,'seznam Pol'!$A$157:$B$675,2,0)</f>
        <v>Nákup ostatních služeb</v>
      </c>
      <c r="I123" s="20">
        <v>480000</v>
      </c>
      <c r="J123" s="21">
        <v>480000</v>
      </c>
      <c r="K123" s="21">
        <v>271457.54</v>
      </c>
      <c r="L123" s="21">
        <v>208542.46</v>
      </c>
      <c r="M123" s="22">
        <v>56.55</v>
      </c>
    </row>
    <row r="124" spans="1:13" ht="15" customHeight="1">
      <c r="A124" s="36" t="s">
        <v>159</v>
      </c>
      <c r="B124" s="18" t="s">
        <v>56</v>
      </c>
      <c r="C124" s="19" t="s">
        <v>223</v>
      </c>
      <c r="D124" s="19" t="s">
        <v>23</v>
      </c>
      <c r="E124" s="19" t="s">
        <v>24</v>
      </c>
      <c r="F124" s="19" t="s">
        <v>228</v>
      </c>
      <c r="G124" s="19" t="s">
        <v>229</v>
      </c>
      <c r="H124" s="19" t="str">
        <f>VLOOKUP(C124,'seznam Pol'!$A$157:$B$675,2,0)</f>
        <v>Nákup ostatních služeb</v>
      </c>
      <c r="I124" s="20">
        <v>240000</v>
      </c>
      <c r="J124" s="21">
        <v>240000</v>
      </c>
      <c r="K124" s="21">
        <v>124603</v>
      </c>
      <c r="L124" s="21">
        <v>115397</v>
      </c>
      <c r="M124" s="22">
        <v>51.92</v>
      </c>
    </row>
    <row r="125" spans="1:13" ht="15" customHeight="1">
      <c r="A125" s="36" t="s">
        <v>159</v>
      </c>
      <c r="B125" s="18" t="s">
        <v>56</v>
      </c>
      <c r="C125" s="19" t="s">
        <v>230</v>
      </c>
      <c r="D125" s="19" t="s">
        <v>23</v>
      </c>
      <c r="E125" s="19" t="s">
        <v>24</v>
      </c>
      <c r="F125" s="19" t="s">
        <v>231</v>
      </c>
      <c r="G125" s="19" t="s">
        <v>232</v>
      </c>
      <c r="H125" s="19" t="str">
        <f>VLOOKUP(C125,'seznam Pol'!$A$157:$B$675,2,0)</f>
        <v>Opravy a udržování</v>
      </c>
      <c r="I125" s="20">
        <v>300000</v>
      </c>
      <c r="J125" s="21">
        <v>179100</v>
      </c>
      <c r="K125" s="21">
        <v>10243</v>
      </c>
      <c r="L125" s="21">
        <v>168857</v>
      </c>
      <c r="M125" s="22">
        <v>5.72</v>
      </c>
    </row>
    <row r="126" spans="1:13" ht="15" customHeight="1">
      <c r="A126" s="36" t="s">
        <v>159</v>
      </c>
      <c r="B126" s="18" t="s">
        <v>56</v>
      </c>
      <c r="C126" s="19" t="s">
        <v>233</v>
      </c>
      <c r="D126" s="19" t="s">
        <v>23</v>
      </c>
      <c r="E126" s="19" t="s">
        <v>24</v>
      </c>
      <c r="F126" s="19" t="s">
        <v>234</v>
      </c>
      <c r="G126" s="19" t="s">
        <v>235</v>
      </c>
      <c r="H126" s="19" t="str">
        <f>VLOOKUP(C126,'seznam Pol'!$A$157:$B$675,2,0)</f>
        <v>Programové vybavení</v>
      </c>
      <c r="I126" s="20">
        <v>0</v>
      </c>
      <c r="J126" s="21">
        <v>15900</v>
      </c>
      <c r="K126" s="21">
        <v>0</v>
      </c>
      <c r="L126" s="21">
        <v>15900</v>
      </c>
      <c r="M126" s="22">
        <v>0</v>
      </c>
    </row>
    <row r="127" spans="1:13" ht="15" customHeight="1">
      <c r="A127" s="36" t="s">
        <v>159</v>
      </c>
      <c r="B127" s="18" t="s">
        <v>163</v>
      </c>
      <c r="C127" s="19" t="s">
        <v>236</v>
      </c>
      <c r="D127" s="19" t="s">
        <v>198</v>
      </c>
      <c r="E127" s="19" t="s">
        <v>24</v>
      </c>
      <c r="F127" s="19" t="s">
        <v>166</v>
      </c>
      <c r="G127" s="19" t="s">
        <v>167</v>
      </c>
      <c r="H127" s="19" t="str">
        <f>VLOOKUP(C127,'seznam Pol'!$A$157:$B$675,2,0)</f>
        <v>Cestovné (tuzemské i zahraniční)</v>
      </c>
      <c r="I127" s="20">
        <v>5000</v>
      </c>
      <c r="J127" s="21">
        <v>0</v>
      </c>
      <c r="K127" s="21">
        <v>0</v>
      </c>
      <c r="L127" s="21">
        <v>0</v>
      </c>
      <c r="M127" s="22">
        <v>0</v>
      </c>
    </row>
    <row r="128" spans="1:13" ht="15" customHeight="1">
      <c r="A128" s="36" t="s">
        <v>159</v>
      </c>
      <c r="B128" s="18" t="s">
        <v>163</v>
      </c>
      <c r="C128" s="19" t="s">
        <v>236</v>
      </c>
      <c r="D128" s="19" t="s">
        <v>111</v>
      </c>
      <c r="E128" s="19" t="s">
        <v>24</v>
      </c>
      <c r="F128" s="19" t="s">
        <v>166</v>
      </c>
      <c r="G128" s="19" t="s">
        <v>167</v>
      </c>
      <c r="H128" s="19" t="str">
        <f>VLOOKUP(C128,'seznam Pol'!$A$157:$B$675,2,0)</f>
        <v>Cestovné (tuzemské i zahraniční)</v>
      </c>
      <c r="I128" s="20">
        <v>0</v>
      </c>
      <c r="J128" s="21">
        <v>5000</v>
      </c>
      <c r="K128" s="21">
        <v>300</v>
      </c>
      <c r="L128" s="21">
        <v>4700</v>
      </c>
      <c r="M128" s="22">
        <v>6</v>
      </c>
    </row>
    <row r="129" spans="1:13" ht="15" customHeight="1">
      <c r="A129" s="36" t="s">
        <v>159</v>
      </c>
      <c r="B129" s="18" t="s">
        <v>56</v>
      </c>
      <c r="C129" s="19" t="s">
        <v>236</v>
      </c>
      <c r="D129" s="19" t="s">
        <v>23</v>
      </c>
      <c r="E129" s="19" t="s">
        <v>24</v>
      </c>
      <c r="F129" s="19" t="s">
        <v>237</v>
      </c>
      <c r="G129" s="19" t="s">
        <v>238</v>
      </c>
      <c r="H129" s="19" t="str">
        <f>VLOOKUP(C129,'seznam Pol'!$A$157:$B$675,2,0)</f>
        <v>Cestovné (tuzemské i zahraniční)</v>
      </c>
      <c r="I129" s="20">
        <v>40000</v>
      </c>
      <c r="J129" s="21">
        <v>40000</v>
      </c>
      <c r="K129" s="21">
        <v>9015</v>
      </c>
      <c r="L129" s="21">
        <v>30985</v>
      </c>
      <c r="M129" s="22">
        <v>22.54</v>
      </c>
    </row>
    <row r="130" spans="1:13" ht="15" customHeight="1">
      <c r="A130" s="36" t="s">
        <v>159</v>
      </c>
      <c r="B130" s="18" t="s">
        <v>47</v>
      </c>
      <c r="C130" s="19" t="s">
        <v>239</v>
      </c>
      <c r="D130" s="19" t="s">
        <v>23</v>
      </c>
      <c r="E130" s="19" t="s">
        <v>24</v>
      </c>
      <c r="F130" s="19" t="s">
        <v>190</v>
      </c>
      <c r="G130" s="19" t="s">
        <v>191</v>
      </c>
      <c r="H130" s="19" t="str">
        <f>VLOOKUP(C130,'seznam Pol'!$A$157:$B$675,2,0)</f>
        <v>Pohoštění</v>
      </c>
      <c r="I130" s="20">
        <v>25000</v>
      </c>
      <c r="J130" s="21">
        <v>25000</v>
      </c>
      <c r="K130" s="21">
        <v>0</v>
      </c>
      <c r="L130" s="21">
        <v>25000</v>
      </c>
      <c r="M130" s="22">
        <v>0</v>
      </c>
    </row>
    <row r="131" spans="1:13" ht="15" customHeight="1">
      <c r="A131" s="36" t="s">
        <v>159</v>
      </c>
      <c r="B131" s="18" t="s">
        <v>168</v>
      </c>
      <c r="C131" s="19" t="s">
        <v>239</v>
      </c>
      <c r="D131" s="19" t="s">
        <v>23</v>
      </c>
      <c r="E131" s="19" t="s">
        <v>24</v>
      </c>
      <c r="F131" s="19" t="s">
        <v>195</v>
      </c>
      <c r="G131" s="19" t="s">
        <v>196</v>
      </c>
      <c r="H131" s="19" t="str">
        <f>VLOOKUP(C131,'seznam Pol'!$A$157:$B$675,2,0)</f>
        <v>Pohoštění</v>
      </c>
      <c r="I131" s="20">
        <v>10000</v>
      </c>
      <c r="J131" s="21">
        <v>10000</v>
      </c>
      <c r="K131" s="21">
        <v>5910</v>
      </c>
      <c r="L131" s="21">
        <v>4090</v>
      </c>
      <c r="M131" s="22">
        <v>59.1</v>
      </c>
    </row>
    <row r="132" spans="1:13" ht="15" customHeight="1">
      <c r="A132" s="36" t="s">
        <v>159</v>
      </c>
      <c r="B132" s="18" t="s">
        <v>163</v>
      </c>
      <c r="C132" s="19" t="s">
        <v>239</v>
      </c>
      <c r="D132" s="19" t="s">
        <v>111</v>
      </c>
      <c r="E132" s="19" t="s">
        <v>24</v>
      </c>
      <c r="F132" s="19" t="s">
        <v>166</v>
      </c>
      <c r="G132" s="19" t="s">
        <v>167</v>
      </c>
      <c r="H132" s="19" t="str">
        <f>VLOOKUP(C132,'seznam Pol'!$A$157:$B$675,2,0)</f>
        <v>Pohoštění</v>
      </c>
      <c r="I132" s="20">
        <v>0</v>
      </c>
      <c r="J132" s="21">
        <v>15000</v>
      </c>
      <c r="K132" s="21">
        <v>0</v>
      </c>
      <c r="L132" s="21">
        <v>15000</v>
      </c>
      <c r="M132" s="22">
        <v>0</v>
      </c>
    </row>
    <row r="133" spans="1:13" ht="15" customHeight="1">
      <c r="A133" s="36" t="s">
        <v>159</v>
      </c>
      <c r="B133" s="18" t="s">
        <v>240</v>
      </c>
      <c r="C133" s="19" t="s">
        <v>239</v>
      </c>
      <c r="D133" s="19" t="s">
        <v>165</v>
      </c>
      <c r="E133" s="19" t="s">
        <v>24</v>
      </c>
      <c r="F133" s="19" t="s">
        <v>166</v>
      </c>
      <c r="G133" s="19" t="s">
        <v>167</v>
      </c>
      <c r="H133" s="19" t="str">
        <f>VLOOKUP(C133,'seznam Pol'!$A$157:$B$675,2,0)</f>
        <v>Pohoštění</v>
      </c>
      <c r="I133" s="20">
        <v>15000</v>
      </c>
      <c r="J133" s="21">
        <v>0</v>
      </c>
      <c r="K133" s="21">
        <v>0</v>
      </c>
      <c r="L133" s="21">
        <v>0</v>
      </c>
      <c r="M133" s="22">
        <v>0</v>
      </c>
    </row>
    <row r="134" spans="1:13" ht="15" customHeight="1">
      <c r="A134" s="36" t="s">
        <v>159</v>
      </c>
      <c r="B134" s="18" t="s">
        <v>56</v>
      </c>
      <c r="C134" s="19" t="s">
        <v>239</v>
      </c>
      <c r="D134" s="19" t="s">
        <v>23</v>
      </c>
      <c r="E134" s="19" t="s">
        <v>24</v>
      </c>
      <c r="F134" s="19" t="s">
        <v>190</v>
      </c>
      <c r="G134" s="19" t="s">
        <v>191</v>
      </c>
      <c r="H134" s="19" t="str">
        <f>VLOOKUP(C134,'seznam Pol'!$A$157:$B$675,2,0)</f>
        <v>Pohoštění</v>
      </c>
      <c r="I134" s="20">
        <v>40000</v>
      </c>
      <c r="J134" s="21">
        <v>40000</v>
      </c>
      <c r="K134" s="21">
        <v>18858.6</v>
      </c>
      <c r="L134" s="21">
        <v>21141.4</v>
      </c>
      <c r="M134" s="22">
        <v>47.15</v>
      </c>
    </row>
    <row r="135" spans="1:13" ht="15" customHeight="1">
      <c r="A135" s="36" t="s">
        <v>159</v>
      </c>
      <c r="B135" s="18" t="s">
        <v>56</v>
      </c>
      <c r="C135" s="19" t="s">
        <v>239</v>
      </c>
      <c r="D135" s="19" t="s">
        <v>23</v>
      </c>
      <c r="E135" s="19" t="s">
        <v>24</v>
      </c>
      <c r="F135" s="19" t="s">
        <v>228</v>
      </c>
      <c r="G135" s="19" t="s">
        <v>229</v>
      </c>
      <c r="H135" s="19" t="str">
        <f>VLOOKUP(C135,'seznam Pol'!$A$157:$B$675,2,0)</f>
        <v>Pohoštění</v>
      </c>
      <c r="I135" s="20">
        <v>10000</v>
      </c>
      <c r="J135" s="21">
        <v>10000</v>
      </c>
      <c r="K135" s="21">
        <v>0</v>
      </c>
      <c r="L135" s="21">
        <v>10000</v>
      </c>
      <c r="M135" s="22">
        <v>0</v>
      </c>
    </row>
    <row r="136" spans="1:13" ht="15" customHeight="1">
      <c r="A136" s="36" t="s">
        <v>159</v>
      </c>
      <c r="B136" s="18" t="s">
        <v>56</v>
      </c>
      <c r="C136" s="19" t="s">
        <v>241</v>
      </c>
      <c r="D136" s="19" t="s">
        <v>23</v>
      </c>
      <c r="E136" s="19" t="s">
        <v>24</v>
      </c>
      <c r="F136" s="19" t="s">
        <v>228</v>
      </c>
      <c r="G136" s="19" t="s">
        <v>229</v>
      </c>
      <c r="H136" s="19" t="str">
        <f>VLOOKUP(C136,'seznam Pol'!$A$157:$B$675,2,0)</f>
        <v>Ostatní nákupy j.n.</v>
      </c>
      <c r="I136" s="20">
        <v>240000</v>
      </c>
      <c r="J136" s="21">
        <v>240000</v>
      </c>
      <c r="K136" s="21">
        <v>85000</v>
      </c>
      <c r="L136" s="21">
        <v>155000</v>
      </c>
      <c r="M136" s="22">
        <v>35.42</v>
      </c>
    </row>
    <row r="137" spans="1:13" ht="15" customHeight="1">
      <c r="A137" s="36" t="s">
        <v>159</v>
      </c>
      <c r="B137" s="18" t="s">
        <v>192</v>
      </c>
      <c r="C137" s="19" t="s">
        <v>242</v>
      </c>
      <c r="D137" s="19" t="s">
        <v>23</v>
      </c>
      <c r="E137" s="19" t="s">
        <v>24</v>
      </c>
      <c r="F137" s="19" t="s">
        <v>193</v>
      </c>
      <c r="G137" s="19" t="s">
        <v>194</v>
      </c>
      <c r="H137" s="19" t="str">
        <f>VLOOKUP(C137,'seznam Pol'!$A$157:$B$675,2,0)</f>
        <v>Věcné dary</v>
      </c>
      <c r="I137" s="20">
        <v>200000</v>
      </c>
      <c r="J137" s="21">
        <v>200000</v>
      </c>
      <c r="K137" s="21">
        <v>52768.4</v>
      </c>
      <c r="L137" s="21">
        <v>147231.6</v>
      </c>
      <c r="M137" s="22">
        <v>26.38</v>
      </c>
    </row>
    <row r="138" spans="1:13" ht="15" customHeight="1">
      <c r="A138" s="36" t="s">
        <v>159</v>
      </c>
      <c r="B138" s="18" t="s">
        <v>192</v>
      </c>
      <c r="C138" s="19" t="s">
        <v>242</v>
      </c>
      <c r="D138" s="19" t="s">
        <v>23</v>
      </c>
      <c r="E138" s="19" t="s">
        <v>24</v>
      </c>
      <c r="F138" s="19" t="s">
        <v>243</v>
      </c>
      <c r="G138" s="19" t="s">
        <v>244</v>
      </c>
      <c r="H138" s="19" t="str">
        <f>VLOOKUP(C138,'seznam Pol'!$A$157:$B$675,2,0)</f>
        <v>Věcné dary</v>
      </c>
      <c r="I138" s="20">
        <v>80000</v>
      </c>
      <c r="J138" s="21">
        <v>80000</v>
      </c>
      <c r="K138" s="21">
        <v>23750</v>
      </c>
      <c r="L138" s="21">
        <v>56250</v>
      </c>
      <c r="M138" s="22">
        <v>29.69</v>
      </c>
    </row>
    <row r="139" spans="1:13" ht="15" customHeight="1">
      <c r="A139" s="36" t="s">
        <v>159</v>
      </c>
      <c r="B139" s="18" t="s">
        <v>245</v>
      </c>
      <c r="C139" s="19" t="s">
        <v>242</v>
      </c>
      <c r="D139" s="19" t="s">
        <v>23</v>
      </c>
      <c r="E139" s="19" t="s">
        <v>24</v>
      </c>
      <c r="F139" s="19" t="s">
        <v>246</v>
      </c>
      <c r="G139" s="19" t="s">
        <v>247</v>
      </c>
      <c r="H139" s="19" t="str">
        <f>VLOOKUP(C139,'seznam Pol'!$A$157:$B$675,2,0)</f>
        <v>Věcné dary</v>
      </c>
      <c r="I139" s="20">
        <v>0</v>
      </c>
      <c r="J139" s="21">
        <v>20170</v>
      </c>
      <c r="K139" s="21">
        <v>20170</v>
      </c>
      <c r="L139" s="21">
        <v>0</v>
      </c>
      <c r="M139" s="22">
        <v>100</v>
      </c>
    </row>
    <row r="140" spans="1:13" ht="15" customHeight="1">
      <c r="A140" s="36" t="s">
        <v>159</v>
      </c>
      <c r="B140" s="18" t="s">
        <v>168</v>
      </c>
      <c r="C140" s="19" t="s">
        <v>242</v>
      </c>
      <c r="D140" s="19" t="s">
        <v>23</v>
      </c>
      <c r="E140" s="19" t="s">
        <v>24</v>
      </c>
      <c r="F140" s="19" t="s">
        <v>195</v>
      </c>
      <c r="G140" s="19" t="s">
        <v>196</v>
      </c>
      <c r="H140" s="19" t="str">
        <f>VLOOKUP(C140,'seznam Pol'!$A$157:$B$675,2,0)</f>
        <v>Věcné dary</v>
      </c>
      <c r="I140" s="20">
        <v>5000</v>
      </c>
      <c r="J140" s="21">
        <v>5000</v>
      </c>
      <c r="K140" s="21">
        <v>0</v>
      </c>
      <c r="L140" s="21">
        <v>5000</v>
      </c>
      <c r="M140" s="22">
        <v>0</v>
      </c>
    </row>
    <row r="141" spans="1:13" ht="15" customHeight="1">
      <c r="A141" s="36" t="s">
        <v>159</v>
      </c>
      <c r="B141" s="18" t="s">
        <v>56</v>
      </c>
      <c r="C141" s="19" t="s">
        <v>242</v>
      </c>
      <c r="D141" s="19" t="s">
        <v>23</v>
      </c>
      <c r="E141" s="19" t="s">
        <v>24</v>
      </c>
      <c r="F141" s="19" t="s">
        <v>190</v>
      </c>
      <c r="G141" s="19" t="s">
        <v>191</v>
      </c>
      <c r="H141" s="19" t="str">
        <f>VLOOKUP(C141,'seznam Pol'!$A$157:$B$675,2,0)</f>
        <v>Věcné dary</v>
      </c>
      <c r="I141" s="20">
        <v>100000</v>
      </c>
      <c r="J141" s="21">
        <v>100000</v>
      </c>
      <c r="K141" s="21">
        <v>57021</v>
      </c>
      <c r="L141" s="21">
        <v>42979</v>
      </c>
      <c r="M141" s="22">
        <v>57.02</v>
      </c>
    </row>
    <row r="142" spans="1:13" ht="15" customHeight="1">
      <c r="A142" s="36" t="s">
        <v>159</v>
      </c>
      <c r="B142" s="18" t="s">
        <v>47</v>
      </c>
      <c r="C142" s="19" t="s">
        <v>248</v>
      </c>
      <c r="D142" s="19" t="s">
        <v>23</v>
      </c>
      <c r="E142" s="19" t="s">
        <v>24</v>
      </c>
      <c r="F142" s="19" t="s">
        <v>246</v>
      </c>
      <c r="G142" s="19" t="s">
        <v>247</v>
      </c>
      <c r="H142" s="19" t="str">
        <f>VLOOKUP(C142,'seznam Pol'!$A$157:$B$675,2,0)</f>
        <v>Neinv.transfery nefin.podnik.subjektům-fyz.osobám</v>
      </c>
      <c r="I142" s="20">
        <v>30000</v>
      </c>
      <c r="J142" s="21">
        <v>5000</v>
      </c>
      <c r="K142" s="21">
        <v>0</v>
      </c>
      <c r="L142" s="21">
        <v>5000</v>
      </c>
      <c r="M142" s="22">
        <v>0</v>
      </c>
    </row>
    <row r="143" spans="1:13" ht="15" customHeight="1">
      <c r="A143" s="36" t="s">
        <v>159</v>
      </c>
      <c r="B143" s="18" t="s">
        <v>97</v>
      </c>
      <c r="C143" s="19" t="s">
        <v>248</v>
      </c>
      <c r="D143" s="19" t="s">
        <v>23</v>
      </c>
      <c r="E143" s="19" t="s">
        <v>24</v>
      </c>
      <c r="F143" s="19" t="s">
        <v>246</v>
      </c>
      <c r="G143" s="19" t="s">
        <v>247</v>
      </c>
      <c r="H143" s="19" t="str">
        <f>VLOOKUP(C143,'seznam Pol'!$A$157:$B$675,2,0)</f>
        <v>Neinv.transfery nefin.podnik.subjektům-fyz.osobám</v>
      </c>
      <c r="I143" s="20">
        <v>30000</v>
      </c>
      <c r="J143" s="21">
        <v>30000</v>
      </c>
      <c r="K143" s="21">
        <v>0</v>
      </c>
      <c r="L143" s="21">
        <v>30000</v>
      </c>
      <c r="M143" s="22">
        <v>0</v>
      </c>
    </row>
    <row r="144" spans="1:13" ht="15" customHeight="1">
      <c r="A144" s="36" t="s">
        <v>159</v>
      </c>
      <c r="B144" s="18" t="s">
        <v>249</v>
      </c>
      <c r="C144" s="19" t="s">
        <v>250</v>
      </c>
      <c r="D144" s="19" t="s">
        <v>23</v>
      </c>
      <c r="E144" s="19" t="s">
        <v>24</v>
      </c>
      <c r="F144" s="19" t="s">
        <v>251</v>
      </c>
      <c r="G144" s="19" t="s">
        <v>252</v>
      </c>
      <c r="H144" s="19" t="str">
        <f>VLOOKUP(C144,'seznam Pol'!$A$157:$B$675,2,0)</f>
        <v>Neinvestiční transf.obecně prospěšným společnostem</v>
      </c>
      <c r="I144" s="20">
        <v>20000</v>
      </c>
      <c r="J144" s="21">
        <v>20000</v>
      </c>
      <c r="K144" s="21">
        <v>20000</v>
      </c>
      <c r="L144" s="21">
        <v>0</v>
      </c>
      <c r="M144" s="22">
        <v>100</v>
      </c>
    </row>
    <row r="145" spans="1:13" ht="15" customHeight="1">
      <c r="A145" s="36" t="s">
        <v>159</v>
      </c>
      <c r="B145" s="18" t="s">
        <v>47</v>
      </c>
      <c r="C145" s="19" t="s">
        <v>253</v>
      </c>
      <c r="D145" s="19" t="s">
        <v>23</v>
      </c>
      <c r="E145" s="19" t="s">
        <v>24</v>
      </c>
      <c r="F145" s="19" t="s">
        <v>246</v>
      </c>
      <c r="G145" s="19" t="s">
        <v>247</v>
      </c>
      <c r="H145" s="19" t="str">
        <f>VLOOKUP(C145,'seznam Pol'!$A$157:$B$675,2,0)</f>
        <v>Neinvestiční transfery spolkům</v>
      </c>
      <c r="I145" s="20">
        <v>135000</v>
      </c>
      <c r="J145" s="21">
        <v>129830</v>
      </c>
      <c r="K145" s="21">
        <v>100000</v>
      </c>
      <c r="L145" s="21">
        <v>29830</v>
      </c>
      <c r="M145" s="22">
        <v>77.02</v>
      </c>
    </row>
    <row r="146" spans="1:13" ht="15" customHeight="1">
      <c r="A146" s="36" t="s">
        <v>159</v>
      </c>
      <c r="B146" s="18" t="s">
        <v>97</v>
      </c>
      <c r="C146" s="19" t="s">
        <v>253</v>
      </c>
      <c r="D146" s="19" t="s">
        <v>23</v>
      </c>
      <c r="E146" s="19" t="s">
        <v>24</v>
      </c>
      <c r="F146" s="19" t="s">
        <v>246</v>
      </c>
      <c r="G146" s="19" t="s">
        <v>247</v>
      </c>
      <c r="H146" s="19" t="str">
        <f>VLOOKUP(C146,'seznam Pol'!$A$157:$B$675,2,0)</f>
        <v>Neinvestiční transfery spolkům</v>
      </c>
      <c r="I146" s="20">
        <v>148000</v>
      </c>
      <c r="J146" s="21">
        <v>98000</v>
      </c>
      <c r="K146" s="21">
        <v>50000</v>
      </c>
      <c r="L146" s="21">
        <v>48000</v>
      </c>
      <c r="M146" s="22">
        <v>51.02</v>
      </c>
    </row>
    <row r="147" spans="1:13" ht="15" customHeight="1">
      <c r="A147" s="36" t="s">
        <v>159</v>
      </c>
      <c r="B147" s="18" t="s">
        <v>254</v>
      </c>
      <c r="C147" s="19" t="s">
        <v>253</v>
      </c>
      <c r="D147" s="19" t="s">
        <v>23</v>
      </c>
      <c r="E147" s="19" t="s">
        <v>24</v>
      </c>
      <c r="F147" s="19" t="s">
        <v>251</v>
      </c>
      <c r="G147" s="19" t="s">
        <v>252</v>
      </c>
      <c r="H147" s="19" t="str">
        <f>VLOOKUP(C147,'seznam Pol'!$A$157:$B$675,2,0)</f>
        <v>Neinvestiční transfery spolkům</v>
      </c>
      <c r="I147" s="20">
        <v>0</v>
      </c>
      <c r="J147" s="21">
        <v>5000</v>
      </c>
      <c r="K147" s="21">
        <v>5000</v>
      </c>
      <c r="L147" s="21">
        <v>0</v>
      </c>
      <c r="M147" s="22">
        <v>100</v>
      </c>
    </row>
    <row r="148" spans="1:13" ht="15" customHeight="1">
      <c r="A148" s="36" t="s">
        <v>159</v>
      </c>
      <c r="B148" s="18" t="s">
        <v>47</v>
      </c>
      <c r="C148" s="19" t="s">
        <v>255</v>
      </c>
      <c r="D148" s="19" t="s">
        <v>23</v>
      </c>
      <c r="E148" s="19" t="s">
        <v>24</v>
      </c>
      <c r="F148" s="19" t="s">
        <v>246</v>
      </c>
      <c r="G148" s="19" t="s">
        <v>247</v>
      </c>
      <c r="H148" s="19" t="str">
        <f>VLOOKUP(C148,'seznam Pol'!$A$157:$B$675,2,0)</f>
        <v>Neinv.transfery církvím a naboženským společnostem</v>
      </c>
      <c r="I148" s="20">
        <v>0</v>
      </c>
      <c r="J148" s="21">
        <v>25000</v>
      </c>
      <c r="K148" s="21">
        <v>25000</v>
      </c>
      <c r="L148" s="21">
        <v>0</v>
      </c>
      <c r="M148" s="22">
        <v>100</v>
      </c>
    </row>
    <row r="149" spans="1:13" ht="15" customHeight="1">
      <c r="A149" s="36" t="s">
        <v>159</v>
      </c>
      <c r="B149" s="18" t="s">
        <v>97</v>
      </c>
      <c r="C149" s="19" t="s">
        <v>256</v>
      </c>
      <c r="D149" s="19" t="s">
        <v>23</v>
      </c>
      <c r="E149" s="19" t="s">
        <v>24</v>
      </c>
      <c r="F149" s="19" t="s">
        <v>246</v>
      </c>
      <c r="G149" s="19" t="s">
        <v>247</v>
      </c>
      <c r="H149" s="19" t="str">
        <f>VLOOKUP(C149,'seznam Pol'!$A$157:$B$675,2,0)</f>
        <v>Ostatní neinv.transfery nezisk.a podob.organizacím</v>
      </c>
      <c r="I149" s="20">
        <v>15000</v>
      </c>
      <c r="J149" s="21">
        <v>0</v>
      </c>
      <c r="K149" s="21">
        <v>0</v>
      </c>
      <c r="L149" s="21">
        <v>0</v>
      </c>
      <c r="M149" s="22">
        <v>0</v>
      </c>
    </row>
    <row r="150" spans="1:13" ht="15" customHeight="1">
      <c r="A150" s="36" t="s">
        <v>159</v>
      </c>
      <c r="B150" s="18" t="s">
        <v>257</v>
      </c>
      <c r="C150" s="19" t="s">
        <v>256</v>
      </c>
      <c r="D150" s="19" t="s">
        <v>23</v>
      </c>
      <c r="E150" s="19" t="s">
        <v>24</v>
      </c>
      <c r="F150" s="19" t="s">
        <v>246</v>
      </c>
      <c r="G150" s="19" t="s">
        <v>247</v>
      </c>
      <c r="H150" s="19" t="str">
        <f>VLOOKUP(C150,'seznam Pol'!$A$157:$B$675,2,0)</f>
        <v>Ostatní neinv.transfery nezisk.a podob.organizacím</v>
      </c>
      <c r="I150" s="20">
        <v>57000</v>
      </c>
      <c r="J150" s="21">
        <v>57000</v>
      </c>
      <c r="K150" s="21">
        <v>0</v>
      </c>
      <c r="L150" s="21">
        <v>57000</v>
      </c>
      <c r="M150" s="22">
        <v>0</v>
      </c>
    </row>
    <row r="151" spans="1:13" ht="15" customHeight="1">
      <c r="A151" s="36" t="s">
        <v>159</v>
      </c>
      <c r="B151" s="18" t="s">
        <v>245</v>
      </c>
      <c r="C151" s="19" t="s">
        <v>258</v>
      </c>
      <c r="D151" s="19" t="s">
        <v>23</v>
      </c>
      <c r="E151" s="19" t="s">
        <v>24</v>
      </c>
      <c r="F151" s="19" t="s">
        <v>246</v>
      </c>
      <c r="G151" s="19" t="s">
        <v>247</v>
      </c>
      <c r="H151" s="19" t="str">
        <f>VLOOKUP(C151,'seznam Pol'!$A$157:$B$675,2,0)</f>
        <v>Dary obyvatelstvu</v>
      </c>
      <c r="I151" s="20">
        <v>0</v>
      </c>
      <c r="J151" s="21">
        <v>50000</v>
      </c>
      <c r="K151" s="21">
        <v>50000</v>
      </c>
      <c r="L151" s="21">
        <v>0</v>
      </c>
      <c r="M151" s="22">
        <v>100</v>
      </c>
    </row>
    <row r="152" spans="1:13" ht="15" customHeight="1">
      <c r="A152" s="36" t="s">
        <v>159</v>
      </c>
      <c r="B152" s="18" t="s">
        <v>97</v>
      </c>
      <c r="C152" s="19" t="s">
        <v>259</v>
      </c>
      <c r="D152" s="19" t="s">
        <v>23</v>
      </c>
      <c r="E152" s="19" t="s">
        <v>24</v>
      </c>
      <c r="F152" s="19" t="s">
        <v>246</v>
      </c>
      <c r="G152" s="19" t="s">
        <v>247</v>
      </c>
      <c r="H152" s="19" t="str">
        <f>VLOOKUP(C152,'seznam Pol'!$A$157:$B$675,2,0)</f>
        <v>Účelové neinvestiční transfery fyzickým osobám</v>
      </c>
      <c r="I152" s="20">
        <v>15000</v>
      </c>
      <c r="J152" s="21">
        <v>15000</v>
      </c>
      <c r="K152" s="21">
        <v>0</v>
      </c>
      <c r="L152" s="21">
        <v>15000</v>
      </c>
      <c r="M152" s="22">
        <v>0</v>
      </c>
    </row>
    <row r="153" spans="1:13" ht="15" customHeight="1">
      <c r="A153" s="36" t="s">
        <v>159</v>
      </c>
      <c r="B153" s="18" t="s">
        <v>260</v>
      </c>
      <c r="C153" s="19" t="s">
        <v>261</v>
      </c>
      <c r="D153" s="19" t="s">
        <v>23</v>
      </c>
      <c r="E153" s="19" t="s">
        <v>24</v>
      </c>
      <c r="F153" s="19" t="s">
        <v>251</v>
      </c>
      <c r="G153" s="19" t="s">
        <v>252</v>
      </c>
      <c r="H153" s="19" t="str">
        <f>VLOOKUP(C153,'seznam Pol'!$A$157:$B$675,2,0)</f>
        <v>Ostatní neinvestiční transfery obyvatelstvu</v>
      </c>
      <c r="I153" s="20">
        <v>0</v>
      </c>
      <c r="J153" s="21">
        <v>50000</v>
      </c>
      <c r="K153" s="21">
        <v>0</v>
      </c>
      <c r="L153" s="21">
        <v>50000</v>
      </c>
      <c r="M153" s="22">
        <v>0</v>
      </c>
    </row>
    <row r="154" spans="1:13" ht="15" customHeight="1">
      <c r="A154" s="36" t="s">
        <v>159</v>
      </c>
      <c r="B154" s="18" t="s">
        <v>262</v>
      </c>
      <c r="C154" s="19" t="s">
        <v>261</v>
      </c>
      <c r="D154" s="19" t="s">
        <v>23</v>
      </c>
      <c r="E154" s="19" t="s">
        <v>24</v>
      </c>
      <c r="F154" s="19" t="s">
        <v>263</v>
      </c>
      <c r="G154" s="19" t="s">
        <v>264</v>
      </c>
      <c r="H154" s="19" t="str">
        <f>VLOOKUP(C154,'seznam Pol'!$A$157:$B$675,2,0)</f>
        <v>Ostatní neinvestiční transfery obyvatelstvu</v>
      </c>
      <c r="I154" s="20">
        <v>200000</v>
      </c>
      <c r="J154" s="21">
        <v>200000</v>
      </c>
      <c r="K154" s="21">
        <v>81930</v>
      </c>
      <c r="L154" s="21">
        <v>118070</v>
      </c>
      <c r="M154" s="22">
        <v>40.97</v>
      </c>
    </row>
    <row r="155" spans="1:13" ht="15" customHeight="1">
      <c r="A155" s="36" t="s">
        <v>159</v>
      </c>
      <c r="B155" s="18" t="s">
        <v>56</v>
      </c>
      <c r="C155" s="19" t="s">
        <v>261</v>
      </c>
      <c r="D155" s="19" t="s">
        <v>23</v>
      </c>
      <c r="E155" s="19" t="s">
        <v>24</v>
      </c>
      <c r="F155" s="19" t="s">
        <v>166</v>
      </c>
      <c r="G155" s="19" t="s">
        <v>167</v>
      </c>
      <c r="H155" s="19" t="str">
        <f>VLOOKUP(C155,'seznam Pol'!$A$157:$B$675,2,0)</f>
        <v>Ostatní neinvestiční transfery obyvatelstvu</v>
      </c>
      <c r="I155" s="20">
        <v>50000</v>
      </c>
      <c r="J155" s="21">
        <v>50000</v>
      </c>
      <c r="K155" s="21">
        <v>0</v>
      </c>
      <c r="L155" s="21">
        <v>50000</v>
      </c>
      <c r="M155" s="22">
        <v>0</v>
      </c>
    </row>
    <row r="156" spans="1:13" ht="15" customHeight="1">
      <c r="A156" s="36" t="s">
        <v>159</v>
      </c>
      <c r="B156" s="18" t="s">
        <v>265</v>
      </c>
      <c r="C156" s="19" t="s">
        <v>266</v>
      </c>
      <c r="D156" s="19" t="s">
        <v>23</v>
      </c>
      <c r="E156" s="19" t="s">
        <v>24</v>
      </c>
      <c r="F156" s="19" t="s">
        <v>267</v>
      </c>
      <c r="G156" s="19" t="s">
        <v>268</v>
      </c>
      <c r="H156" s="19" t="str">
        <f>VLOOKUP(C156,'seznam Pol'!$A$157:$B$675,2,0)</f>
        <v>Nespecifikované rezervy</v>
      </c>
      <c r="I156" s="20">
        <v>500000</v>
      </c>
      <c r="J156" s="21">
        <v>500000</v>
      </c>
      <c r="K156" s="21">
        <v>0</v>
      </c>
      <c r="L156" s="21">
        <v>500000</v>
      </c>
      <c r="M156" s="22">
        <v>0</v>
      </c>
    </row>
    <row r="157" spans="1:13" ht="15" customHeight="1">
      <c r="A157" s="96" t="s">
        <v>269</v>
      </c>
      <c r="B157" s="97"/>
      <c r="C157" s="97"/>
      <c r="D157" s="97"/>
      <c r="E157" s="97"/>
      <c r="F157" s="98"/>
      <c r="G157" s="37" t="s">
        <v>158</v>
      </c>
      <c r="H157" s="80"/>
      <c r="I157" s="38">
        <v>24766800</v>
      </c>
      <c r="J157" s="39">
        <v>24766800</v>
      </c>
      <c r="K157" s="39">
        <v>9659456.59</v>
      </c>
      <c r="L157" s="39">
        <v>15107343.41</v>
      </c>
      <c r="M157" s="40">
        <v>39</v>
      </c>
    </row>
    <row r="158" spans="1:13" ht="15" customHeight="1">
      <c r="A158" s="45" t="s">
        <v>270</v>
      </c>
      <c r="B158" s="18" t="s">
        <v>53</v>
      </c>
      <c r="C158" s="19" t="s">
        <v>160</v>
      </c>
      <c r="D158" s="19" t="s">
        <v>23</v>
      </c>
      <c r="E158" s="19" t="s">
        <v>24</v>
      </c>
      <c r="F158" s="19" t="s">
        <v>161</v>
      </c>
      <c r="G158" s="19" t="s">
        <v>162</v>
      </c>
      <c r="H158" s="19" t="str">
        <f>VLOOKUP(C158,'seznam Pol'!$A$157:$B$675,2,0)</f>
        <v>Platy zaměstnanců v pracovním poměru</v>
      </c>
      <c r="I158" s="20">
        <v>6944400</v>
      </c>
      <c r="J158" s="21">
        <v>6944400</v>
      </c>
      <c r="K158" s="21">
        <v>3218381.13</v>
      </c>
      <c r="L158" s="21">
        <v>3726018.87</v>
      </c>
      <c r="M158" s="22">
        <v>46.34</v>
      </c>
    </row>
    <row r="159" spans="1:13" ht="15" customHeight="1">
      <c r="A159" s="45" t="s">
        <v>270</v>
      </c>
      <c r="B159" s="18" t="s">
        <v>53</v>
      </c>
      <c r="C159" s="19" t="s">
        <v>169</v>
      </c>
      <c r="D159" s="19" t="s">
        <v>23</v>
      </c>
      <c r="E159" s="19" t="s">
        <v>24</v>
      </c>
      <c r="F159" s="19" t="s">
        <v>161</v>
      </c>
      <c r="G159" s="19" t="s">
        <v>162</v>
      </c>
      <c r="H159" s="19" t="str">
        <f>VLOOKUP(C159,'seznam Pol'!$A$157:$B$675,2,0)</f>
        <v>Ostatní osobní výdaje</v>
      </c>
      <c r="I159" s="20">
        <v>162000</v>
      </c>
      <c r="J159" s="21">
        <v>162000</v>
      </c>
      <c r="K159" s="21">
        <v>8320</v>
      </c>
      <c r="L159" s="21">
        <v>153680</v>
      </c>
      <c r="M159" s="22">
        <v>5.14</v>
      </c>
    </row>
    <row r="160" spans="1:13" ht="15" customHeight="1">
      <c r="A160" s="45" t="s">
        <v>270</v>
      </c>
      <c r="B160" s="18" t="s">
        <v>53</v>
      </c>
      <c r="C160" s="19" t="s">
        <v>176</v>
      </c>
      <c r="D160" s="19" t="s">
        <v>23</v>
      </c>
      <c r="E160" s="19" t="s">
        <v>24</v>
      </c>
      <c r="F160" s="19" t="s">
        <v>161</v>
      </c>
      <c r="G160" s="19" t="s">
        <v>162</v>
      </c>
      <c r="H160" s="19" t="str">
        <f>VLOOKUP(C160,'seznam Pol'!$A$157:$B$675,2,0)</f>
        <v>Povinné poj.na soc.zab.a přísp.na st.pol.zaměstnan</v>
      </c>
      <c r="I160" s="20">
        <v>1738800</v>
      </c>
      <c r="J160" s="21">
        <v>1738800</v>
      </c>
      <c r="K160" s="21">
        <v>838276</v>
      </c>
      <c r="L160" s="21">
        <v>900524</v>
      </c>
      <c r="M160" s="22">
        <v>48.21</v>
      </c>
    </row>
    <row r="161" spans="1:13" ht="15" customHeight="1">
      <c r="A161" s="45" t="s">
        <v>270</v>
      </c>
      <c r="B161" s="18" t="s">
        <v>53</v>
      </c>
      <c r="C161" s="19" t="s">
        <v>177</v>
      </c>
      <c r="D161" s="19" t="s">
        <v>23</v>
      </c>
      <c r="E161" s="19" t="s">
        <v>24</v>
      </c>
      <c r="F161" s="19" t="s">
        <v>161</v>
      </c>
      <c r="G161" s="19" t="s">
        <v>162</v>
      </c>
      <c r="H161" s="19" t="str">
        <f>VLOOKUP(C161,'seznam Pol'!$A$157:$B$675,2,0)</f>
        <v>Povinné poj.na veřejné zdravotní pojištění</v>
      </c>
      <c r="I161" s="20">
        <v>626400</v>
      </c>
      <c r="J161" s="21">
        <v>626400</v>
      </c>
      <c r="K161" s="21">
        <v>301779</v>
      </c>
      <c r="L161" s="21">
        <v>324621</v>
      </c>
      <c r="M161" s="22">
        <v>48.18</v>
      </c>
    </row>
    <row r="162" spans="1:13" ht="15" customHeight="1">
      <c r="A162" s="45" t="s">
        <v>270</v>
      </c>
      <c r="B162" s="18" t="s">
        <v>53</v>
      </c>
      <c r="C162" s="19" t="s">
        <v>271</v>
      </c>
      <c r="D162" s="19" t="s">
        <v>23</v>
      </c>
      <c r="E162" s="19" t="s">
        <v>24</v>
      </c>
      <c r="F162" s="19" t="s">
        <v>272</v>
      </c>
      <c r="G162" s="19" t="s">
        <v>273</v>
      </c>
      <c r="H162" s="19" t="str">
        <f>VLOOKUP(C162,'seznam Pol'!$A$157:$B$675,2,0)</f>
        <v>Ochranné pomůcky</v>
      </c>
      <c r="I162" s="20">
        <v>150000</v>
      </c>
      <c r="J162" s="21">
        <v>150000</v>
      </c>
      <c r="K162" s="21">
        <v>92028.11</v>
      </c>
      <c r="L162" s="21">
        <v>57971.89</v>
      </c>
      <c r="M162" s="22">
        <v>61.35</v>
      </c>
    </row>
    <row r="163" spans="1:13" ht="15" customHeight="1">
      <c r="A163" s="45" t="s">
        <v>270</v>
      </c>
      <c r="B163" s="18" t="s">
        <v>53</v>
      </c>
      <c r="C163" s="19" t="s">
        <v>185</v>
      </c>
      <c r="D163" s="19" t="s">
        <v>23</v>
      </c>
      <c r="E163" s="19" t="s">
        <v>24</v>
      </c>
      <c r="F163" s="19" t="s">
        <v>186</v>
      </c>
      <c r="G163" s="19" t="s">
        <v>187</v>
      </c>
      <c r="H163" s="19" t="str">
        <f>VLOOKUP(C163,'seznam Pol'!$A$157:$B$675,2,0)</f>
        <v>Drobný hmotný dlouhodobý majetek</v>
      </c>
      <c r="I163" s="20">
        <v>150000</v>
      </c>
      <c r="J163" s="21">
        <v>150000</v>
      </c>
      <c r="K163" s="21">
        <v>48124.5</v>
      </c>
      <c r="L163" s="21">
        <v>101875.5</v>
      </c>
      <c r="M163" s="22">
        <v>32.08</v>
      </c>
    </row>
    <row r="164" spans="1:13" ht="15" customHeight="1">
      <c r="A164" s="45" t="s">
        <v>270</v>
      </c>
      <c r="B164" s="18" t="s">
        <v>274</v>
      </c>
      <c r="C164" s="19" t="s">
        <v>189</v>
      </c>
      <c r="D164" s="19" t="s">
        <v>23</v>
      </c>
      <c r="E164" s="19" t="s">
        <v>24</v>
      </c>
      <c r="F164" s="19" t="s">
        <v>275</v>
      </c>
      <c r="G164" s="19" t="s">
        <v>276</v>
      </c>
      <c r="H164" s="19" t="str">
        <f>VLOOKUP(C164,'seznam Pol'!$A$157:$B$675,2,0)</f>
        <v>Nákup materiálu j.n.</v>
      </c>
      <c r="I164" s="20">
        <v>550000</v>
      </c>
      <c r="J164" s="21">
        <v>550000</v>
      </c>
      <c r="K164" s="21">
        <v>479975</v>
      </c>
      <c r="L164" s="21">
        <v>70025</v>
      </c>
      <c r="M164" s="22">
        <v>87.27</v>
      </c>
    </row>
    <row r="165" spans="1:13" ht="15" customHeight="1">
      <c r="A165" s="45" t="s">
        <v>270</v>
      </c>
      <c r="B165" s="18" t="s">
        <v>50</v>
      </c>
      <c r="C165" s="19" t="s">
        <v>189</v>
      </c>
      <c r="D165" s="19" t="s">
        <v>23</v>
      </c>
      <c r="E165" s="19" t="s">
        <v>24</v>
      </c>
      <c r="F165" s="19" t="s">
        <v>277</v>
      </c>
      <c r="G165" s="19" t="s">
        <v>278</v>
      </c>
      <c r="H165" s="19" t="str">
        <f>VLOOKUP(C165,'seznam Pol'!$A$157:$B$675,2,0)</f>
        <v>Nákup materiálu j.n.</v>
      </c>
      <c r="I165" s="20">
        <v>8000</v>
      </c>
      <c r="J165" s="21">
        <v>8000</v>
      </c>
      <c r="K165" s="21">
        <v>2122</v>
      </c>
      <c r="L165" s="21">
        <v>5878</v>
      </c>
      <c r="M165" s="22">
        <v>26.53</v>
      </c>
    </row>
    <row r="166" spans="1:13" ht="15" customHeight="1">
      <c r="A166" s="45" t="s">
        <v>270</v>
      </c>
      <c r="B166" s="18" t="s">
        <v>53</v>
      </c>
      <c r="C166" s="19" t="s">
        <v>189</v>
      </c>
      <c r="D166" s="19" t="s">
        <v>23</v>
      </c>
      <c r="E166" s="19" t="s">
        <v>24</v>
      </c>
      <c r="F166" s="19" t="s">
        <v>199</v>
      </c>
      <c r="G166" s="19" t="s">
        <v>200</v>
      </c>
      <c r="H166" s="19" t="str">
        <f>VLOOKUP(C166,'seznam Pol'!$A$157:$B$675,2,0)</f>
        <v>Nákup materiálu j.n.</v>
      </c>
      <c r="I166" s="20">
        <v>500000</v>
      </c>
      <c r="J166" s="21">
        <v>500000</v>
      </c>
      <c r="K166" s="21">
        <v>288311.6</v>
      </c>
      <c r="L166" s="21">
        <v>211688.4</v>
      </c>
      <c r="M166" s="22">
        <v>57.66</v>
      </c>
    </row>
    <row r="167" spans="1:13" ht="15" customHeight="1">
      <c r="A167" s="45" t="s">
        <v>270</v>
      </c>
      <c r="B167" s="18" t="s">
        <v>279</v>
      </c>
      <c r="C167" s="19" t="s">
        <v>189</v>
      </c>
      <c r="D167" s="19" t="s">
        <v>23</v>
      </c>
      <c r="E167" s="19" t="s">
        <v>24</v>
      </c>
      <c r="F167" s="19" t="s">
        <v>280</v>
      </c>
      <c r="G167" s="19" t="s">
        <v>281</v>
      </c>
      <c r="H167" s="19" t="str">
        <f>VLOOKUP(C167,'seznam Pol'!$A$157:$B$675,2,0)</f>
        <v>Nákup materiálu j.n.</v>
      </c>
      <c r="I167" s="20">
        <v>50000</v>
      </c>
      <c r="J167" s="21">
        <v>50000</v>
      </c>
      <c r="K167" s="21">
        <v>0</v>
      </c>
      <c r="L167" s="21">
        <v>50000</v>
      </c>
      <c r="M167" s="22">
        <v>0</v>
      </c>
    </row>
    <row r="168" spans="1:13" ht="15" customHeight="1">
      <c r="A168" s="45" t="s">
        <v>270</v>
      </c>
      <c r="B168" s="18" t="s">
        <v>53</v>
      </c>
      <c r="C168" s="19" t="s">
        <v>201</v>
      </c>
      <c r="D168" s="19" t="s">
        <v>23</v>
      </c>
      <c r="E168" s="19" t="s">
        <v>24</v>
      </c>
      <c r="F168" s="19" t="s">
        <v>99</v>
      </c>
      <c r="G168" s="19" t="s">
        <v>100</v>
      </c>
      <c r="H168" s="19" t="str">
        <f>VLOOKUP(C168,'seznam Pol'!$A$157:$B$675,2,0)</f>
        <v>Studená voda</v>
      </c>
      <c r="I168" s="20">
        <v>170000</v>
      </c>
      <c r="J168" s="21">
        <v>170000</v>
      </c>
      <c r="K168" s="21">
        <v>22338</v>
      </c>
      <c r="L168" s="21">
        <v>147662</v>
      </c>
      <c r="M168" s="22">
        <v>13.14</v>
      </c>
    </row>
    <row r="169" spans="1:13" ht="15" customHeight="1">
      <c r="A169" s="45" t="s">
        <v>270</v>
      </c>
      <c r="B169" s="18" t="s">
        <v>53</v>
      </c>
      <c r="C169" s="19" t="s">
        <v>202</v>
      </c>
      <c r="D169" s="19" t="s">
        <v>23</v>
      </c>
      <c r="E169" s="19" t="s">
        <v>24</v>
      </c>
      <c r="F169" s="19" t="s">
        <v>203</v>
      </c>
      <c r="G169" s="19" t="s">
        <v>204</v>
      </c>
      <c r="H169" s="19" t="str">
        <f>VLOOKUP(C169,'seznam Pol'!$A$157:$B$675,2,0)</f>
        <v>Plyn</v>
      </c>
      <c r="I169" s="20">
        <v>220000</v>
      </c>
      <c r="J169" s="21">
        <v>220000</v>
      </c>
      <c r="K169" s="21">
        <v>83602.78</v>
      </c>
      <c r="L169" s="21">
        <v>136397.22</v>
      </c>
      <c r="M169" s="22">
        <v>38</v>
      </c>
    </row>
    <row r="170" spans="1:13" ht="15" customHeight="1">
      <c r="A170" s="45" t="s">
        <v>270</v>
      </c>
      <c r="B170" s="18" t="s">
        <v>50</v>
      </c>
      <c r="C170" s="19" t="s">
        <v>205</v>
      </c>
      <c r="D170" s="19" t="s">
        <v>23</v>
      </c>
      <c r="E170" s="19" t="s">
        <v>24</v>
      </c>
      <c r="F170" s="19" t="s">
        <v>277</v>
      </c>
      <c r="G170" s="19" t="s">
        <v>278</v>
      </c>
      <c r="H170" s="19" t="str">
        <f>VLOOKUP(C170,'seznam Pol'!$A$157:$B$675,2,0)</f>
        <v>Elektrická energie</v>
      </c>
      <c r="I170" s="20">
        <v>15000</v>
      </c>
      <c r="J170" s="21">
        <v>15000</v>
      </c>
      <c r="K170" s="21">
        <v>2854</v>
      </c>
      <c r="L170" s="21">
        <v>12146</v>
      </c>
      <c r="M170" s="22">
        <v>19.03</v>
      </c>
    </row>
    <row r="171" spans="1:13" ht="15" customHeight="1">
      <c r="A171" s="45" t="s">
        <v>270</v>
      </c>
      <c r="B171" s="18" t="s">
        <v>53</v>
      </c>
      <c r="C171" s="19" t="s">
        <v>205</v>
      </c>
      <c r="D171" s="19" t="s">
        <v>23</v>
      </c>
      <c r="E171" s="19" t="s">
        <v>24</v>
      </c>
      <c r="F171" s="19" t="s">
        <v>206</v>
      </c>
      <c r="G171" s="19" t="s">
        <v>207</v>
      </c>
      <c r="H171" s="19" t="str">
        <f>VLOOKUP(C171,'seznam Pol'!$A$157:$B$675,2,0)</f>
        <v>Elektrická energie</v>
      </c>
      <c r="I171" s="20">
        <v>80000</v>
      </c>
      <c r="J171" s="21">
        <v>120000</v>
      </c>
      <c r="K171" s="21">
        <v>116652</v>
      </c>
      <c r="L171" s="21">
        <v>3348</v>
      </c>
      <c r="M171" s="22">
        <v>97.21</v>
      </c>
    </row>
    <row r="172" spans="1:13" ht="15" customHeight="1">
      <c r="A172" s="45" t="s">
        <v>270</v>
      </c>
      <c r="B172" s="18" t="s">
        <v>53</v>
      </c>
      <c r="C172" s="19" t="s">
        <v>282</v>
      </c>
      <c r="D172" s="19" t="s">
        <v>23</v>
      </c>
      <c r="E172" s="19" t="s">
        <v>24</v>
      </c>
      <c r="F172" s="19" t="s">
        <v>283</v>
      </c>
      <c r="G172" s="19" t="s">
        <v>284</v>
      </c>
      <c r="H172" s="19" t="str">
        <f>VLOOKUP(C172,'seznam Pol'!$A$157:$B$675,2,0)</f>
        <v>Pohonné hmoty a maziva</v>
      </c>
      <c r="I172" s="20">
        <v>1100000</v>
      </c>
      <c r="J172" s="21">
        <v>1100000</v>
      </c>
      <c r="K172" s="21">
        <v>578231.02</v>
      </c>
      <c r="L172" s="21">
        <v>521768.98</v>
      </c>
      <c r="M172" s="22">
        <v>52.57</v>
      </c>
    </row>
    <row r="173" spans="1:13" ht="15" customHeight="1">
      <c r="A173" s="45" t="s">
        <v>270</v>
      </c>
      <c r="B173" s="18" t="s">
        <v>285</v>
      </c>
      <c r="C173" s="19" t="s">
        <v>286</v>
      </c>
      <c r="D173" s="19" t="s">
        <v>23</v>
      </c>
      <c r="E173" s="19" t="s">
        <v>24</v>
      </c>
      <c r="F173" s="19" t="s">
        <v>287</v>
      </c>
      <c r="G173" s="19" t="s">
        <v>288</v>
      </c>
      <c r="H173" s="19" t="str">
        <f>VLOOKUP(C173,'seznam Pol'!$A$157:$B$675,2,0)</f>
        <v>Služby peněžních ústavů</v>
      </c>
      <c r="I173" s="20">
        <v>500000</v>
      </c>
      <c r="J173" s="21">
        <v>510000</v>
      </c>
      <c r="K173" s="21">
        <v>507534</v>
      </c>
      <c r="L173" s="21">
        <v>2466</v>
      </c>
      <c r="M173" s="22">
        <v>99.52</v>
      </c>
    </row>
    <row r="174" spans="1:13" ht="15" customHeight="1">
      <c r="A174" s="45" t="s">
        <v>270</v>
      </c>
      <c r="B174" s="18" t="s">
        <v>53</v>
      </c>
      <c r="C174" s="19" t="s">
        <v>220</v>
      </c>
      <c r="D174" s="19" t="s">
        <v>23</v>
      </c>
      <c r="E174" s="19" t="s">
        <v>24</v>
      </c>
      <c r="F174" s="19" t="s">
        <v>221</v>
      </c>
      <c r="G174" s="19" t="s">
        <v>222</v>
      </c>
      <c r="H174" s="19" t="str">
        <f>VLOOKUP(C174,'seznam Pol'!$A$157:$B$675,2,0)</f>
        <v>Služby školení a vzdělávání</v>
      </c>
      <c r="I174" s="20">
        <v>40000</v>
      </c>
      <c r="J174" s="21">
        <v>40000</v>
      </c>
      <c r="K174" s="21">
        <v>12139</v>
      </c>
      <c r="L174" s="21">
        <v>27861</v>
      </c>
      <c r="M174" s="22">
        <v>30.35</v>
      </c>
    </row>
    <row r="175" spans="1:13" ht="15" customHeight="1">
      <c r="A175" s="45" t="s">
        <v>270</v>
      </c>
      <c r="B175" s="18" t="s">
        <v>274</v>
      </c>
      <c r="C175" s="19" t="s">
        <v>223</v>
      </c>
      <c r="D175" s="19" t="s">
        <v>23</v>
      </c>
      <c r="E175" s="19" t="s">
        <v>24</v>
      </c>
      <c r="F175" s="19" t="s">
        <v>275</v>
      </c>
      <c r="G175" s="19" t="s">
        <v>276</v>
      </c>
      <c r="H175" s="19" t="str">
        <f>VLOOKUP(C175,'seznam Pol'!$A$157:$B$675,2,0)</f>
        <v>Nákup ostatních služeb</v>
      </c>
      <c r="I175" s="20">
        <v>200000</v>
      </c>
      <c r="J175" s="21">
        <v>200000</v>
      </c>
      <c r="K175" s="21">
        <v>70361.5</v>
      </c>
      <c r="L175" s="21">
        <v>129638.5</v>
      </c>
      <c r="M175" s="22">
        <v>35.18</v>
      </c>
    </row>
    <row r="176" spans="1:13" ht="15" customHeight="1">
      <c r="A176" s="45" t="s">
        <v>270</v>
      </c>
      <c r="B176" s="18" t="s">
        <v>105</v>
      </c>
      <c r="C176" s="19" t="s">
        <v>223</v>
      </c>
      <c r="D176" s="19" t="s">
        <v>23</v>
      </c>
      <c r="E176" s="19" t="s">
        <v>24</v>
      </c>
      <c r="F176" s="19" t="s">
        <v>289</v>
      </c>
      <c r="G176" s="19" t="s">
        <v>290</v>
      </c>
      <c r="H176" s="19" t="str">
        <f>VLOOKUP(C176,'seznam Pol'!$A$157:$B$675,2,0)</f>
        <v>Nákup ostatních služeb</v>
      </c>
      <c r="I176" s="20">
        <v>20000</v>
      </c>
      <c r="J176" s="21">
        <v>20000</v>
      </c>
      <c r="K176" s="21">
        <v>0</v>
      </c>
      <c r="L176" s="21">
        <v>20000</v>
      </c>
      <c r="M176" s="22">
        <v>0</v>
      </c>
    </row>
    <row r="177" spans="1:13" ht="15" customHeight="1">
      <c r="A177" s="45" t="s">
        <v>270</v>
      </c>
      <c r="B177" s="18" t="s">
        <v>50</v>
      </c>
      <c r="C177" s="19" t="s">
        <v>223</v>
      </c>
      <c r="D177" s="19" t="s">
        <v>23</v>
      </c>
      <c r="E177" s="19" t="s">
        <v>24</v>
      </c>
      <c r="F177" s="19" t="s">
        <v>277</v>
      </c>
      <c r="G177" s="19" t="s">
        <v>278</v>
      </c>
      <c r="H177" s="19" t="str">
        <f>VLOOKUP(C177,'seznam Pol'!$A$157:$B$675,2,0)</f>
        <v>Nákup ostatních služeb</v>
      </c>
      <c r="I177" s="20">
        <v>40000</v>
      </c>
      <c r="J177" s="21">
        <v>40000</v>
      </c>
      <c r="K177" s="21">
        <v>1815</v>
      </c>
      <c r="L177" s="21">
        <v>38185</v>
      </c>
      <c r="M177" s="22">
        <v>4.54</v>
      </c>
    </row>
    <row r="178" spans="1:13" ht="15" customHeight="1">
      <c r="A178" s="45" t="s">
        <v>270</v>
      </c>
      <c r="B178" s="18" t="s">
        <v>53</v>
      </c>
      <c r="C178" s="19" t="s">
        <v>223</v>
      </c>
      <c r="D178" s="19" t="s">
        <v>23</v>
      </c>
      <c r="E178" s="19" t="s">
        <v>24</v>
      </c>
      <c r="F178" s="19" t="s">
        <v>224</v>
      </c>
      <c r="G178" s="19" t="s">
        <v>225</v>
      </c>
      <c r="H178" s="19" t="str">
        <f>VLOOKUP(C178,'seznam Pol'!$A$157:$B$675,2,0)</f>
        <v>Nákup ostatních služeb</v>
      </c>
      <c r="I178" s="20">
        <v>200000</v>
      </c>
      <c r="J178" s="21">
        <v>200000</v>
      </c>
      <c r="K178" s="21">
        <v>100118.64</v>
      </c>
      <c r="L178" s="21">
        <v>99881.36</v>
      </c>
      <c r="M178" s="22">
        <v>50.06</v>
      </c>
    </row>
    <row r="179" spans="1:13" ht="15" customHeight="1">
      <c r="A179" s="45" t="s">
        <v>270</v>
      </c>
      <c r="B179" s="18" t="s">
        <v>50</v>
      </c>
      <c r="C179" s="19" t="s">
        <v>230</v>
      </c>
      <c r="D179" s="19" t="s">
        <v>23</v>
      </c>
      <c r="E179" s="19" t="s">
        <v>24</v>
      </c>
      <c r="F179" s="19" t="s">
        <v>277</v>
      </c>
      <c r="G179" s="19" t="s">
        <v>278</v>
      </c>
      <c r="H179" s="19" t="str">
        <f>VLOOKUP(C179,'seznam Pol'!$A$157:$B$675,2,0)</f>
        <v>Opravy a udržování</v>
      </c>
      <c r="I179" s="20">
        <v>150000</v>
      </c>
      <c r="J179" s="21">
        <v>150000</v>
      </c>
      <c r="K179" s="21">
        <v>3932.5</v>
      </c>
      <c r="L179" s="21">
        <v>146067.5</v>
      </c>
      <c r="M179" s="22">
        <v>2.62</v>
      </c>
    </row>
    <row r="180" spans="1:13" ht="15" customHeight="1">
      <c r="A180" s="45" t="s">
        <v>270</v>
      </c>
      <c r="B180" s="18" t="s">
        <v>53</v>
      </c>
      <c r="C180" s="19" t="s">
        <v>230</v>
      </c>
      <c r="D180" s="19" t="s">
        <v>23</v>
      </c>
      <c r="E180" s="19" t="s">
        <v>24</v>
      </c>
      <c r="F180" s="19" t="s">
        <v>231</v>
      </c>
      <c r="G180" s="19" t="s">
        <v>232</v>
      </c>
      <c r="H180" s="19" t="str">
        <f>VLOOKUP(C180,'seznam Pol'!$A$157:$B$675,2,0)</f>
        <v>Opravy a udržování</v>
      </c>
      <c r="I180" s="20">
        <v>4500000</v>
      </c>
      <c r="J180" s="21">
        <v>4450000</v>
      </c>
      <c r="K180" s="21">
        <v>965884.59</v>
      </c>
      <c r="L180" s="21">
        <v>3484115.41</v>
      </c>
      <c r="M180" s="22">
        <v>21.71</v>
      </c>
    </row>
    <row r="181" spans="1:13" ht="15" customHeight="1">
      <c r="A181" s="45" t="s">
        <v>270</v>
      </c>
      <c r="B181" s="18" t="s">
        <v>192</v>
      </c>
      <c r="C181" s="19" t="s">
        <v>239</v>
      </c>
      <c r="D181" s="19" t="s">
        <v>23</v>
      </c>
      <c r="E181" s="19" t="s">
        <v>24</v>
      </c>
      <c r="F181" s="19" t="s">
        <v>291</v>
      </c>
      <c r="G181" s="19" t="s">
        <v>292</v>
      </c>
      <c r="H181" s="19" t="str">
        <f>VLOOKUP(C181,'seznam Pol'!$A$157:$B$675,2,0)</f>
        <v>Pohoštění</v>
      </c>
      <c r="I181" s="20">
        <v>15000</v>
      </c>
      <c r="J181" s="21">
        <v>15000</v>
      </c>
      <c r="K181" s="21">
        <v>0</v>
      </c>
      <c r="L181" s="21">
        <v>15000</v>
      </c>
      <c r="M181" s="22">
        <v>0</v>
      </c>
    </row>
    <row r="182" spans="1:13" ht="15" customHeight="1">
      <c r="A182" s="45" t="s">
        <v>270</v>
      </c>
      <c r="B182" s="18" t="s">
        <v>53</v>
      </c>
      <c r="C182" s="19" t="s">
        <v>239</v>
      </c>
      <c r="D182" s="19" t="s">
        <v>23</v>
      </c>
      <c r="E182" s="19" t="s">
        <v>24</v>
      </c>
      <c r="F182" s="19" t="s">
        <v>293</v>
      </c>
      <c r="G182" s="19" t="s">
        <v>294</v>
      </c>
      <c r="H182" s="19" t="str">
        <f>VLOOKUP(C182,'seznam Pol'!$A$157:$B$675,2,0)</f>
        <v>Pohoštění</v>
      </c>
      <c r="I182" s="20">
        <v>15000</v>
      </c>
      <c r="J182" s="21">
        <v>15000</v>
      </c>
      <c r="K182" s="21">
        <v>1160</v>
      </c>
      <c r="L182" s="21">
        <v>13840</v>
      </c>
      <c r="M182" s="22">
        <v>7.73</v>
      </c>
    </row>
    <row r="183" spans="1:13" ht="15" customHeight="1">
      <c r="A183" s="45" t="s">
        <v>270</v>
      </c>
      <c r="B183" s="18" t="s">
        <v>53</v>
      </c>
      <c r="C183" s="19" t="s">
        <v>241</v>
      </c>
      <c r="D183" s="19" t="s">
        <v>23</v>
      </c>
      <c r="E183" s="19" t="s">
        <v>24</v>
      </c>
      <c r="F183" s="19" t="s">
        <v>283</v>
      </c>
      <c r="G183" s="19" t="s">
        <v>284</v>
      </c>
      <c r="H183" s="19" t="str">
        <f>VLOOKUP(C183,'seznam Pol'!$A$157:$B$675,2,0)</f>
        <v>Ostatní nákupy j.n.</v>
      </c>
      <c r="I183" s="20">
        <v>10000</v>
      </c>
      <c r="J183" s="21">
        <v>10000</v>
      </c>
      <c r="K183" s="21">
        <v>0</v>
      </c>
      <c r="L183" s="21">
        <v>10000</v>
      </c>
      <c r="M183" s="22">
        <v>0</v>
      </c>
    </row>
    <row r="184" spans="1:13" ht="15" customHeight="1">
      <c r="A184" s="99" t="s">
        <v>295</v>
      </c>
      <c r="B184" s="100"/>
      <c r="C184" s="100"/>
      <c r="D184" s="100"/>
      <c r="E184" s="100"/>
      <c r="F184" s="101"/>
      <c r="G184" s="41" t="s">
        <v>158</v>
      </c>
      <c r="H184" s="82"/>
      <c r="I184" s="42">
        <v>18154600</v>
      </c>
      <c r="J184" s="43">
        <v>18154600</v>
      </c>
      <c r="K184" s="43">
        <v>7743940.37</v>
      </c>
      <c r="L184" s="43">
        <v>10410659.63</v>
      </c>
      <c r="M184" s="44">
        <v>42.66</v>
      </c>
    </row>
    <row r="185" spans="1:13" ht="15" customHeight="1">
      <c r="A185" s="31" t="s">
        <v>20</v>
      </c>
      <c r="B185" s="18" t="s">
        <v>56</v>
      </c>
      <c r="C185" s="19" t="s">
        <v>296</v>
      </c>
      <c r="D185" s="19" t="s">
        <v>23</v>
      </c>
      <c r="E185" s="19" t="s">
        <v>24</v>
      </c>
      <c r="F185" s="19" t="s">
        <v>287</v>
      </c>
      <c r="G185" s="19" t="s">
        <v>288</v>
      </c>
      <c r="H185" s="19" t="str">
        <f>VLOOKUP(C185,'seznam Pol'!$A$157:$B$675,2,0)</f>
        <v>Úroky vlastní</v>
      </c>
      <c r="I185" s="20">
        <v>260000</v>
      </c>
      <c r="J185" s="21">
        <v>260000</v>
      </c>
      <c r="K185" s="21">
        <v>19304</v>
      </c>
      <c r="L185" s="21">
        <v>240696</v>
      </c>
      <c r="M185" s="22">
        <v>7.42</v>
      </c>
    </row>
    <row r="186" spans="1:13" ht="15" customHeight="1">
      <c r="A186" s="31" t="s">
        <v>20</v>
      </c>
      <c r="B186" s="18" t="s">
        <v>297</v>
      </c>
      <c r="C186" s="19" t="s">
        <v>286</v>
      </c>
      <c r="D186" s="19" t="s">
        <v>23</v>
      </c>
      <c r="E186" s="19" t="s">
        <v>24</v>
      </c>
      <c r="F186" s="19" t="s">
        <v>287</v>
      </c>
      <c r="G186" s="19" t="s">
        <v>288</v>
      </c>
      <c r="H186" s="19" t="str">
        <f>VLOOKUP(C186,'seznam Pol'!$A$157:$B$675,2,0)</f>
        <v>Služby peněžních ústavů</v>
      </c>
      <c r="I186" s="20">
        <v>0</v>
      </c>
      <c r="J186" s="21">
        <v>50000</v>
      </c>
      <c r="K186" s="21">
        <v>30000.31</v>
      </c>
      <c r="L186" s="21">
        <v>19999.69</v>
      </c>
      <c r="M186" s="22">
        <v>60</v>
      </c>
    </row>
    <row r="187" spans="1:13" ht="15" customHeight="1">
      <c r="A187" s="31" t="s">
        <v>20</v>
      </c>
      <c r="B187" s="18" t="s">
        <v>285</v>
      </c>
      <c r="C187" s="19" t="s">
        <v>286</v>
      </c>
      <c r="D187" s="19" t="s">
        <v>23</v>
      </c>
      <c r="E187" s="19" t="s">
        <v>24</v>
      </c>
      <c r="F187" s="19" t="s">
        <v>287</v>
      </c>
      <c r="G187" s="19" t="s">
        <v>288</v>
      </c>
      <c r="H187" s="19" t="str">
        <f>VLOOKUP(C187,'seznam Pol'!$A$157:$B$675,2,0)</f>
        <v>Služby peněžních ústavů</v>
      </c>
      <c r="I187" s="20">
        <v>120000</v>
      </c>
      <c r="J187" s="21">
        <v>70000</v>
      </c>
      <c r="K187" s="21">
        <v>19780</v>
      </c>
      <c r="L187" s="21">
        <v>50220</v>
      </c>
      <c r="M187" s="22">
        <v>28.26</v>
      </c>
    </row>
    <row r="188" spans="1:13" ht="15" customHeight="1">
      <c r="A188" s="31" t="s">
        <v>20</v>
      </c>
      <c r="B188" s="18" t="s">
        <v>56</v>
      </c>
      <c r="C188" s="19" t="s">
        <v>298</v>
      </c>
      <c r="D188" s="19" t="s">
        <v>23</v>
      </c>
      <c r="E188" s="19" t="s">
        <v>24</v>
      </c>
      <c r="F188" s="19" t="s">
        <v>299</v>
      </c>
      <c r="G188" s="19" t="s">
        <v>300</v>
      </c>
      <c r="H188" s="19" t="str">
        <f>VLOOKUP(C188,'seznam Pol'!$A$157:$B$675,2,0)</f>
        <v>Zaplacené sankce</v>
      </c>
      <c r="I188" s="20">
        <v>0</v>
      </c>
      <c r="J188" s="21">
        <v>5000</v>
      </c>
      <c r="K188" s="21">
        <v>5000</v>
      </c>
      <c r="L188" s="21">
        <v>0</v>
      </c>
      <c r="M188" s="22">
        <v>100</v>
      </c>
    </row>
    <row r="189" spans="1:13" ht="15" customHeight="1">
      <c r="A189" s="31" t="s">
        <v>20</v>
      </c>
      <c r="B189" s="18" t="s">
        <v>56</v>
      </c>
      <c r="C189" s="19" t="s">
        <v>301</v>
      </c>
      <c r="D189" s="19" t="s">
        <v>23</v>
      </c>
      <c r="E189" s="19" t="s">
        <v>24</v>
      </c>
      <c r="F189" s="19" t="s">
        <v>302</v>
      </c>
      <c r="G189" s="19" t="s">
        <v>303</v>
      </c>
      <c r="H189" s="19" t="str">
        <f>VLOOKUP(C189,'seznam Pol'!$A$157:$B$675,2,0)</f>
        <v>Poskytnuté neinvestiční příspěvky a náhrady (část)</v>
      </c>
      <c r="I189" s="20">
        <v>40000</v>
      </c>
      <c r="J189" s="21">
        <v>35000</v>
      </c>
      <c r="K189" s="21">
        <v>0</v>
      </c>
      <c r="L189" s="21">
        <v>35000</v>
      </c>
      <c r="M189" s="22">
        <v>0</v>
      </c>
    </row>
    <row r="190" spans="1:13" ht="15" customHeight="1">
      <c r="A190" s="31" t="s">
        <v>20</v>
      </c>
      <c r="B190" s="18" t="s">
        <v>74</v>
      </c>
      <c r="C190" s="19" t="s">
        <v>253</v>
      </c>
      <c r="D190" s="19" t="s">
        <v>23</v>
      </c>
      <c r="E190" s="19" t="s">
        <v>24</v>
      </c>
      <c r="F190" s="19" t="s">
        <v>304</v>
      </c>
      <c r="G190" s="19" t="s">
        <v>305</v>
      </c>
      <c r="H190" s="19" t="str">
        <f>VLOOKUP(C190,'seznam Pol'!$A$157:$B$675,2,0)</f>
        <v>Neinvestiční transfery spolkům</v>
      </c>
      <c r="I190" s="20">
        <v>100000</v>
      </c>
      <c r="J190" s="21">
        <v>100000</v>
      </c>
      <c r="K190" s="21">
        <v>100000</v>
      </c>
      <c r="L190" s="21">
        <v>0</v>
      </c>
      <c r="M190" s="22">
        <v>100</v>
      </c>
    </row>
    <row r="191" spans="1:13" ht="15" customHeight="1">
      <c r="A191" s="31" t="s">
        <v>20</v>
      </c>
      <c r="B191" s="18" t="s">
        <v>306</v>
      </c>
      <c r="C191" s="19" t="s">
        <v>256</v>
      </c>
      <c r="D191" s="19" t="s">
        <v>23</v>
      </c>
      <c r="E191" s="19" t="s">
        <v>24</v>
      </c>
      <c r="F191" s="19" t="s">
        <v>307</v>
      </c>
      <c r="G191" s="19" t="s">
        <v>308</v>
      </c>
      <c r="H191" s="19" t="str">
        <f>VLOOKUP(C191,'seznam Pol'!$A$157:$B$675,2,0)</f>
        <v>Ostatní neinv.transfery nezisk.a podob.organizacím</v>
      </c>
      <c r="I191" s="20">
        <v>100000</v>
      </c>
      <c r="J191" s="21">
        <v>100000</v>
      </c>
      <c r="K191" s="21">
        <v>100000</v>
      </c>
      <c r="L191" s="21">
        <v>0</v>
      </c>
      <c r="M191" s="22">
        <v>100</v>
      </c>
    </row>
    <row r="192" spans="1:13" ht="15" customHeight="1">
      <c r="A192" s="31" t="s">
        <v>20</v>
      </c>
      <c r="B192" s="18" t="s">
        <v>309</v>
      </c>
      <c r="C192" s="19" t="s">
        <v>310</v>
      </c>
      <c r="D192" s="19" t="s">
        <v>23</v>
      </c>
      <c r="E192" s="19" t="s">
        <v>311</v>
      </c>
      <c r="F192" s="19" t="s">
        <v>312</v>
      </c>
      <c r="G192" s="19" t="s">
        <v>313</v>
      </c>
      <c r="H192" s="19" t="str">
        <f>VLOOKUP(C192,'seznam Pol'!$A$157:$B$675,2,0)</f>
        <v>Neinvestiční příspěvky zřízeným příspěvkovým organ</v>
      </c>
      <c r="I192" s="20">
        <v>3500000</v>
      </c>
      <c r="J192" s="21">
        <v>3500000</v>
      </c>
      <c r="K192" s="21">
        <v>2625000</v>
      </c>
      <c r="L192" s="21">
        <v>875000</v>
      </c>
      <c r="M192" s="22">
        <v>75</v>
      </c>
    </row>
    <row r="193" spans="1:13" ht="15" customHeight="1">
      <c r="A193" s="31" t="s">
        <v>20</v>
      </c>
      <c r="B193" s="18" t="s">
        <v>309</v>
      </c>
      <c r="C193" s="19" t="s">
        <v>310</v>
      </c>
      <c r="D193" s="19" t="s">
        <v>23</v>
      </c>
      <c r="E193" s="19" t="s">
        <v>314</v>
      </c>
      <c r="F193" s="19" t="s">
        <v>312</v>
      </c>
      <c r="G193" s="19" t="s">
        <v>313</v>
      </c>
      <c r="H193" s="19" t="str">
        <f>VLOOKUP(C193,'seznam Pol'!$A$157:$B$675,2,0)</f>
        <v>Neinvestiční příspěvky zřízeným příspěvkovým organ</v>
      </c>
      <c r="I193" s="20">
        <v>1900000</v>
      </c>
      <c r="J193" s="21">
        <v>1900000</v>
      </c>
      <c r="K193" s="21">
        <v>1425000</v>
      </c>
      <c r="L193" s="21">
        <v>475000</v>
      </c>
      <c r="M193" s="22">
        <v>75</v>
      </c>
    </row>
    <row r="194" spans="1:13" ht="15" customHeight="1">
      <c r="A194" s="31" t="s">
        <v>20</v>
      </c>
      <c r="B194" s="18" t="s">
        <v>315</v>
      </c>
      <c r="C194" s="19" t="s">
        <v>310</v>
      </c>
      <c r="D194" s="19" t="s">
        <v>23</v>
      </c>
      <c r="E194" s="19" t="s">
        <v>24</v>
      </c>
      <c r="F194" s="19" t="s">
        <v>312</v>
      </c>
      <c r="G194" s="19" t="s">
        <v>313</v>
      </c>
      <c r="H194" s="19" t="str">
        <f>VLOOKUP(C194,'seznam Pol'!$A$157:$B$675,2,0)</f>
        <v>Neinvestiční příspěvky zřízeným příspěvkovým organ</v>
      </c>
      <c r="I194" s="20">
        <v>6360000</v>
      </c>
      <c r="J194" s="21">
        <v>6360000</v>
      </c>
      <c r="K194" s="21">
        <v>4770000</v>
      </c>
      <c r="L194" s="21">
        <v>1590000</v>
      </c>
      <c r="M194" s="22">
        <v>75</v>
      </c>
    </row>
    <row r="195" spans="1:13" ht="15" customHeight="1">
      <c r="A195" s="31" t="s">
        <v>20</v>
      </c>
      <c r="B195" s="18" t="s">
        <v>315</v>
      </c>
      <c r="C195" s="19" t="s">
        <v>310</v>
      </c>
      <c r="D195" s="19" t="s">
        <v>23</v>
      </c>
      <c r="E195" s="19" t="s">
        <v>24</v>
      </c>
      <c r="F195" s="19" t="s">
        <v>316</v>
      </c>
      <c r="G195" s="19" t="s">
        <v>317</v>
      </c>
      <c r="H195" s="19" t="str">
        <f>VLOOKUP(C195,'seznam Pol'!$A$157:$B$675,2,0)</f>
        <v>Neinvestiční příspěvky zřízeným příspěvkovým organ</v>
      </c>
      <c r="I195" s="20">
        <v>4340000</v>
      </c>
      <c r="J195" s="21">
        <v>4340000</v>
      </c>
      <c r="K195" s="21">
        <v>3255000</v>
      </c>
      <c r="L195" s="21">
        <v>1085000</v>
      </c>
      <c r="M195" s="22">
        <v>75</v>
      </c>
    </row>
    <row r="196" spans="1:13" ht="15" customHeight="1">
      <c r="A196" s="31" t="s">
        <v>20</v>
      </c>
      <c r="B196" s="18" t="s">
        <v>315</v>
      </c>
      <c r="C196" s="19" t="s">
        <v>318</v>
      </c>
      <c r="D196" s="19" t="s">
        <v>23</v>
      </c>
      <c r="E196" s="19" t="s">
        <v>24</v>
      </c>
      <c r="F196" s="19" t="s">
        <v>121</v>
      </c>
      <c r="G196" s="19" t="s">
        <v>122</v>
      </c>
      <c r="H196" s="19" t="str">
        <f>VLOOKUP(C196,'seznam Pol'!$A$157:$B$675,2,0)</f>
        <v>Neinvest.transfery zřízeným příspěvkovým organizac</v>
      </c>
      <c r="I196" s="20">
        <v>0</v>
      </c>
      <c r="J196" s="21">
        <v>41000</v>
      </c>
      <c r="K196" s="21">
        <v>41000</v>
      </c>
      <c r="L196" s="21">
        <v>0</v>
      </c>
      <c r="M196" s="22">
        <v>100</v>
      </c>
    </row>
    <row r="197" spans="1:13" ht="15" customHeight="1">
      <c r="A197" s="31" t="s">
        <v>20</v>
      </c>
      <c r="B197" s="18" t="s">
        <v>123</v>
      </c>
      <c r="C197" s="19" t="s">
        <v>319</v>
      </c>
      <c r="D197" s="19" t="s">
        <v>23</v>
      </c>
      <c r="E197" s="19" t="s">
        <v>24</v>
      </c>
      <c r="F197" s="19" t="s">
        <v>129</v>
      </c>
      <c r="G197" s="19" t="s">
        <v>130</v>
      </c>
      <c r="H197" s="19" t="str">
        <f>VLOOKUP(C197,'seznam Pol'!$A$157:$B$675,2,0)</f>
        <v>Převody vlastním rozpočtovým účtům</v>
      </c>
      <c r="I197" s="20">
        <v>200000</v>
      </c>
      <c r="J197" s="21">
        <v>8584972.77</v>
      </c>
      <c r="K197" s="21">
        <v>8385782.27</v>
      </c>
      <c r="L197" s="21">
        <v>199190.5</v>
      </c>
      <c r="M197" s="22">
        <v>97.68</v>
      </c>
    </row>
    <row r="198" spans="1:13" ht="15" customHeight="1">
      <c r="A198" s="31" t="s">
        <v>20</v>
      </c>
      <c r="B198" s="18" t="s">
        <v>123</v>
      </c>
      <c r="C198" s="19" t="s">
        <v>320</v>
      </c>
      <c r="D198" s="19" t="s">
        <v>23</v>
      </c>
      <c r="E198" s="19" t="s">
        <v>24</v>
      </c>
      <c r="F198" s="19" t="s">
        <v>131</v>
      </c>
      <c r="G198" s="19" t="s">
        <v>132</v>
      </c>
      <c r="H198" s="19" t="str">
        <f>VLOOKUP(C198,'seznam Pol'!$A$157:$B$675,2,0)</f>
        <v>Ostatní převody vlastním fondům</v>
      </c>
      <c r="I198" s="20">
        <v>450000</v>
      </c>
      <c r="J198" s="21">
        <v>450000</v>
      </c>
      <c r="K198" s="21">
        <v>450000</v>
      </c>
      <c r="L198" s="21">
        <v>0</v>
      </c>
      <c r="M198" s="22">
        <v>100</v>
      </c>
    </row>
    <row r="199" spans="1:13" ht="15" customHeight="1">
      <c r="A199" s="31" t="s">
        <v>20</v>
      </c>
      <c r="B199" s="18" t="s">
        <v>53</v>
      </c>
      <c r="C199" s="19" t="s">
        <v>321</v>
      </c>
      <c r="D199" s="19" t="s">
        <v>23</v>
      </c>
      <c r="E199" s="19" t="s">
        <v>24</v>
      </c>
      <c r="F199" s="19" t="s">
        <v>299</v>
      </c>
      <c r="G199" s="19" t="s">
        <v>300</v>
      </c>
      <c r="H199" s="19" t="str">
        <f>VLOOKUP(C199,'seznam Pol'!$A$157:$B$675,2,0)</f>
        <v>Platby daní a poplatků státnímu rozpočtu</v>
      </c>
      <c r="I199" s="20">
        <v>6000000</v>
      </c>
      <c r="J199" s="21">
        <v>5930557.23</v>
      </c>
      <c r="K199" s="21">
        <v>680010</v>
      </c>
      <c r="L199" s="21">
        <v>5250547.23</v>
      </c>
      <c r="M199" s="22">
        <v>11.47</v>
      </c>
    </row>
    <row r="200" spans="1:13" ht="15" customHeight="1">
      <c r="A200" s="31" t="s">
        <v>20</v>
      </c>
      <c r="B200" s="18" t="s">
        <v>322</v>
      </c>
      <c r="C200" s="19" t="s">
        <v>323</v>
      </c>
      <c r="D200" s="19" t="s">
        <v>139</v>
      </c>
      <c r="E200" s="19" t="s">
        <v>24</v>
      </c>
      <c r="F200" s="19" t="s">
        <v>142</v>
      </c>
      <c r="G200" s="19" t="s">
        <v>143</v>
      </c>
      <c r="H200" s="19" t="str">
        <f>VLOOKUP(C200,'seznam Pol'!$A$157:$B$675,2,0)</f>
        <v>Vratky VRÚÚ transferů poskyt. v minulých rozp.obd.</v>
      </c>
      <c r="I200" s="20">
        <v>0</v>
      </c>
      <c r="J200" s="21">
        <v>11902.37</v>
      </c>
      <c r="K200" s="21">
        <v>11902.37</v>
      </c>
      <c r="L200" s="21">
        <v>0</v>
      </c>
      <c r="M200" s="22">
        <v>100</v>
      </c>
    </row>
    <row r="201" spans="1:13" ht="15" customHeight="1">
      <c r="A201" s="31" t="s">
        <v>20</v>
      </c>
      <c r="B201" s="18" t="s">
        <v>322</v>
      </c>
      <c r="C201" s="19" t="s">
        <v>323</v>
      </c>
      <c r="D201" s="19" t="s">
        <v>146</v>
      </c>
      <c r="E201" s="19" t="s">
        <v>24</v>
      </c>
      <c r="F201" s="19" t="s">
        <v>142</v>
      </c>
      <c r="G201" s="19" t="s">
        <v>143</v>
      </c>
      <c r="H201" s="19" t="str">
        <f>VLOOKUP(C201,'seznam Pol'!$A$157:$B$675,2,0)</f>
        <v>Vratky VRÚÚ transferů poskyt. v minulých rozp.obd.</v>
      </c>
      <c r="I201" s="20">
        <v>0</v>
      </c>
      <c r="J201" s="21">
        <v>202340.23</v>
      </c>
      <c r="K201" s="21">
        <v>202340.23</v>
      </c>
      <c r="L201" s="21">
        <v>0</v>
      </c>
      <c r="M201" s="22">
        <v>100</v>
      </c>
    </row>
    <row r="202" spans="1:13" ht="15" customHeight="1">
      <c r="A202" s="31" t="s">
        <v>20</v>
      </c>
      <c r="B202" s="18" t="s">
        <v>324</v>
      </c>
      <c r="C202" s="19" t="s">
        <v>325</v>
      </c>
      <c r="D202" s="19" t="s">
        <v>23</v>
      </c>
      <c r="E202" s="19" t="s">
        <v>24</v>
      </c>
      <c r="F202" s="19" t="s">
        <v>326</v>
      </c>
      <c r="G202" s="19" t="s">
        <v>327</v>
      </c>
      <c r="H202" s="19" t="str">
        <f>VLOOKUP(C202,'seznam Pol'!$A$157:$B$675,2,0)</f>
        <v>Platby daní a poplatků krajům, obcím a st.fondům</v>
      </c>
      <c r="I202" s="20">
        <v>1500000</v>
      </c>
      <c r="J202" s="21">
        <v>0</v>
      </c>
      <c r="K202" s="21">
        <v>0</v>
      </c>
      <c r="L202" s="21">
        <v>0</v>
      </c>
      <c r="M202" s="22">
        <v>0</v>
      </c>
    </row>
    <row r="203" spans="1:13" ht="15" customHeight="1">
      <c r="A203" s="31" t="s">
        <v>20</v>
      </c>
      <c r="B203" s="18" t="s">
        <v>328</v>
      </c>
      <c r="C203" s="19" t="s">
        <v>325</v>
      </c>
      <c r="D203" s="19" t="s">
        <v>23</v>
      </c>
      <c r="E203" s="19" t="s">
        <v>24</v>
      </c>
      <c r="F203" s="19" t="s">
        <v>326</v>
      </c>
      <c r="G203" s="19" t="s">
        <v>327</v>
      </c>
      <c r="H203" s="19" t="str">
        <f>VLOOKUP(C203,'seznam Pol'!$A$157:$B$675,2,0)</f>
        <v>Platby daní a poplatků krajům, obcím a st.fondům</v>
      </c>
      <c r="I203" s="20">
        <v>0</v>
      </c>
      <c r="J203" s="21">
        <v>4543470</v>
      </c>
      <c r="K203" s="21">
        <v>4543470</v>
      </c>
      <c r="L203" s="21">
        <v>0</v>
      </c>
      <c r="M203" s="22">
        <v>100</v>
      </c>
    </row>
    <row r="204" spans="1:13" ht="15" customHeight="1">
      <c r="A204" s="31" t="s">
        <v>20</v>
      </c>
      <c r="B204" s="18" t="s">
        <v>322</v>
      </c>
      <c r="C204" s="19" t="s">
        <v>266</v>
      </c>
      <c r="D204" s="19" t="s">
        <v>23</v>
      </c>
      <c r="E204" s="19" t="s">
        <v>24</v>
      </c>
      <c r="F204" s="19" t="s">
        <v>267</v>
      </c>
      <c r="G204" s="19" t="s">
        <v>268</v>
      </c>
      <c r="H204" s="19" t="str">
        <f>VLOOKUP(C204,'seznam Pol'!$A$157:$B$675,2,0)</f>
        <v>Nespecifikované rezervy</v>
      </c>
      <c r="I204" s="20">
        <v>232000</v>
      </c>
      <c r="J204" s="21">
        <v>232000</v>
      </c>
      <c r="K204" s="21">
        <v>0</v>
      </c>
      <c r="L204" s="21">
        <v>232000</v>
      </c>
      <c r="M204" s="22">
        <v>0</v>
      </c>
    </row>
    <row r="205" spans="1:13" ht="15" customHeight="1">
      <c r="A205" s="85" t="s">
        <v>41</v>
      </c>
      <c r="B205" s="86"/>
      <c r="C205" s="86"/>
      <c r="D205" s="86"/>
      <c r="E205" s="86"/>
      <c r="F205" s="87"/>
      <c r="G205" s="32" t="s">
        <v>158</v>
      </c>
      <c r="H205" s="76"/>
      <c r="I205" s="33">
        <v>25102000</v>
      </c>
      <c r="J205" s="34">
        <v>36716242.6</v>
      </c>
      <c r="K205" s="34">
        <v>26663589.18</v>
      </c>
      <c r="L205" s="34">
        <v>10052653.42</v>
      </c>
      <c r="M205" s="35">
        <v>72.62</v>
      </c>
    </row>
    <row r="206" spans="1:13" ht="15" customHeight="1">
      <c r="A206" s="210" t="s">
        <v>329</v>
      </c>
      <c r="B206" s="18" t="s">
        <v>53</v>
      </c>
      <c r="C206" s="19" t="s">
        <v>330</v>
      </c>
      <c r="D206" s="19" t="s">
        <v>23</v>
      </c>
      <c r="E206" s="19" t="s">
        <v>24</v>
      </c>
      <c r="F206" s="19" t="s">
        <v>186</v>
      </c>
      <c r="G206" s="19" t="s">
        <v>187</v>
      </c>
      <c r="H206" s="19" t="str">
        <f>VLOOKUP(C206,'seznam Pol'!$A$157:$B$675,2,0)</f>
        <v>Podlimitní věcná břemena</v>
      </c>
      <c r="I206" s="20">
        <v>40000</v>
      </c>
      <c r="J206" s="21">
        <v>40000</v>
      </c>
      <c r="K206" s="21">
        <v>0</v>
      </c>
      <c r="L206" s="21">
        <v>40000</v>
      </c>
      <c r="M206" s="22">
        <v>0</v>
      </c>
    </row>
    <row r="207" spans="1:13" ht="15" customHeight="1">
      <c r="A207" s="210" t="s">
        <v>329</v>
      </c>
      <c r="B207" s="18" t="s">
        <v>331</v>
      </c>
      <c r="C207" s="19" t="s">
        <v>185</v>
      </c>
      <c r="D207" s="19" t="s">
        <v>23</v>
      </c>
      <c r="E207" s="19" t="s">
        <v>24</v>
      </c>
      <c r="F207" s="19" t="s">
        <v>332</v>
      </c>
      <c r="G207" s="19" t="s">
        <v>333</v>
      </c>
      <c r="H207" s="19" t="str">
        <f>VLOOKUP(C207,'seznam Pol'!$A$157:$B$675,2,0)</f>
        <v>Drobný hmotný dlouhodobý majetek</v>
      </c>
      <c r="I207" s="20">
        <v>50000</v>
      </c>
      <c r="J207" s="21">
        <v>50000</v>
      </c>
      <c r="K207" s="21">
        <v>0</v>
      </c>
      <c r="L207" s="21">
        <v>50000</v>
      </c>
      <c r="M207" s="22">
        <v>0</v>
      </c>
    </row>
    <row r="208" spans="1:13" ht="15" customHeight="1">
      <c r="A208" s="210" t="s">
        <v>329</v>
      </c>
      <c r="B208" s="18" t="s">
        <v>309</v>
      </c>
      <c r="C208" s="19" t="s">
        <v>185</v>
      </c>
      <c r="D208" s="19" t="s">
        <v>23</v>
      </c>
      <c r="E208" s="19" t="s">
        <v>24</v>
      </c>
      <c r="F208" s="19" t="s">
        <v>140</v>
      </c>
      <c r="G208" s="19" t="s">
        <v>141</v>
      </c>
      <c r="H208" s="19" t="str">
        <f>VLOOKUP(C208,'seznam Pol'!$A$157:$B$675,2,0)</f>
        <v>Drobný hmotný dlouhodobý majetek</v>
      </c>
      <c r="I208" s="20">
        <v>300000</v>
      </c>
      <c r="J208" s="21">
        <v>300000</v>
      </c>
      <c r="K208" s="21">
        <v>0</v>
      </c>
      <c r="L208" s="21">
        <v>300000</v>
      </c>
      <c r="M208" s="22">
        <v>0</v>
      </c>
    </row>
    <row r="209" spans="1:13" ht="15" customHeight="1">
      <c r="A209" s="210" t="s">
        <v>329</v>
      </c>
      <c r="B209" s="18" t="s">
        <v>309</v>
      </c>
      <c r="C209" s="19" t="s">
        <v>185</v>
      </c>
      <c r="D209" s="19" t="s">
        <v>23</v>
      </c>
      <c r="E209" s="19" t="s">
        <v>24</v>
      </c>
      <c r="F209" s="19" t="s">
        <v>142</v>
      </c>
      <c r="G209" s="19" t="s">
        <v>143</v>
      </c>
      <c r="H209" s="19" t="str">
        <f>VLOOKUP(C209,'seznam Pol'!$A$157:$B$675,2,0)</f>
        <v>Drobný hmotný dlouhodobý majetek</v>
      </c>
      <c r="I209" s="20">
        <v>350000</v>
      </c>
      <c r="J209" s="21">
        <v>0</v>
      </c>
      <c r="K209" s="21">
        <v>0</v>
      </c>
      <c r="L209" s="21">
        <v>0</v>
      </c>
      <c r="M209" s="22">
        <v>0</v>
      </c>
    </row>
    <row r="210" spans="1:13" ht="15" customHeight="1">
      <c r="A210" s="210" t="s">
        <v>329</v>
      </c>
      <c r="B210" s="18" t="s">
        <v>334</v>
      </c>
      <c r="C210" s="19" t="s">
        <v>185</v>
      </c>
      <c r="D210" s="19" t="s">
        <v>23</v>
      </c>
      <c r="E210" s="19" t="s">
        <v>24</v>
      </c>
      <c r="F210" s="19" t="s">
        <v>335</v>
      </c>
      <c r="G210" s="19" t="s">
        <v>336</v>
      </c>
      <c r="H210" s="19" t="str">
        <f>VLOOKUP(C210,'seznam Pol'!$A$157:$B$675,2,0)</f>
        <v>Drobný hmotný dlouhodobý majetek</v>
      </c>
      <c r="I210" s="20">
        <v>500000</v>
      </c>
      <c r="J210" s="21">
        <v>480000</v>
      </c>
      <c r="K210" s="21">
        <v>0</v>
      </c>
      <c r="L210" s="21">
        <v>480000</v>
      </c>
      <c r="M210" s="22">
        <v>0</v>
      </c>
    </row>
    <row r="211" spans="1:13" ht="15" customHeight="1">
      <c r="A211" s="210" t="s">
        <v>329</v>
      </c>
      <c r="B211" s="18" t="s">
        <v>92</v>
      </c>
      <c r="C211" s="19" t="s">
        <v>185</v>
      </c>
      <c r="D211" s="19" t="s">
        <v>23</v>
      </c>
      <c r="E211" s="19" t="s">
        <v>24</v>
      </c>
      <c r="F211" s="19" t="s">
        <v>186</v>
      </c>
      <c r="G211" s="19" t="s">
        <v>187</v>
      </c>
      <c r="H211" s="19" t="str">
        <f>VLOOKUP(C211,'seznam Pol'!$A$157:$B$675,2,0)</f>
        <v>Drobný hmotný dlouhodobý majetek</v>
      </c>
      <c r="I211" s="20">
        <v>200000</v>
      </c>
      <c r="J211" s="21">
        <v>200000</v>
      </c>
      <c r="K211" s="21">
        <v>47246.4</v>
      </c>
      <c r="L211" s="21">
        <v>152753.6</v>
      </c>
      <c r="M211" s="22">
        <v>23.62</v>
      </c>
    </row>
    <row r="212" spans="1:13" ht="15" customHeight="1">
      <c r="A212" s="210" t="s">
        <v>329</v>
      </c>
      <c r="B212" s="18" t="s">
        <v>274</v>
      </c>
      <c r="C212" s="19" t="s">
        <v>189</v>
      </c>
      <c r="D212" s="19" t="s">
        <v>23</v>
      </c>
      <c r="E212" s="19" t="s">
        <v>24</v>
      </c>
      <c r="F212" s="19" t="s">
        <v>337</v>
      </c>
      <c r="G212" s="19" t="s">
        <v>338</v>
      </c>
      <c r="H212" s="19" t="str">
        <f>VLOOKUP(C212,'seznam Pol'!$A$157:$B$675,2,0)</f>
        <v>Nákup materiálu j.n.</v>
      </c>
      <c r="I212" s="20">
        <v>200000</v>
      </c>
      <c r="J212" s="21">
        <v>200000</v>
      </c>
      <c r="K212" s="21">
        <v>98463</v>
      </c>
      <c r="L212" s="21">
        <v>101537</v>
      </c>
      <c r="M212" s="22">
        <v>49.23</v>
      </c>
    </row>
    <row r="213" spans="1:13" ht="15" customHeight="1">
      <c r="A213" s="210" t="s">
        <v>329</v>
      </c>
      <c r="B213" s="18" t="s">
        <v>334</v>
      </c>
      <c r="C213" s="19" t="s">
        <v>189</v>
      </c>
      <c r="D213" s="19" t="s">
        <v>23</v>
      </c>
      <c r="E213" s="19" t="s">
        <v>24</v>
      </c>
      <c r="F213" s="19" t="s">
        <v>144</v>
      </c>
      <c r="G213" s="19" t="s">
        <v>145</v>
      </c>
      <c r="H213" s="19" t="str">
        <f>VLOOKUP(C213,'seznam Pol'!$A$157:$B$675,2,0)</f>
        <v>Nákup materiálu j.n.</v>
      </c>
      <c r="I213" s="20">
        <v>0</v>
      </c>
      <c r="J213" s="21">
        <v>10000</v>
      </c>
      <c r="K213" s="21">
        <v>0</v>
      </c>
      <c r="L213" s="21">
        <v>10000</v>
      </c>
      <c r="M213" s="22">
        <v>0</v>
      </c>
    </row>
    <row r="214" spans="1:13" ht="15" customHeight="1">
      <c r="A214" s="210" t="s">
        <v>329</v>
      </c>
      <c r="B214" s="18" t="s">
        <v>339</v>
      </c>
      <c r="C214" s="19" t="s">
        <v>189</v>
      </c>
      <c r="D214" s="19" t="s">
        <v>23</v>
      </c>
      <c r="E214" s="19" t="s">
        <v>24</v>
      </c>
      <c r="F214" s="19" t="s">
        <v>340</v>
      </c>
      <c r="G214" s="19" t="s">
        <v>341</v>
      </c>
      <c r="H214" s="19" t="str">
        <f>VLOOKUP(C214,'seznam Pol'!$A$157:$B$675,2,0)</f>
        <v>Nákup materiálu j.n.</v>
      </c>
      <c r="I214" s="20">
        <v>700000</v>
      </c>
      <c r="J214" s="21">
        <v>700000</v>
      </c>
      <c r="K214" s="21">
        <v>333670.56</v>
      </c>
      <c r="L214" s="21">
        <v>366329.44</v>
      </c>
      <c r="M214" s="22">
        <v>47.67</v>
      </c>
    </row>
    <row r="215" spans="1:13" ht="15" customHeight="1">
      <c r="A215" s="210" t="s">
        <v>329</v>
      </c>
      <c r="B215" s="18" t="s">
        <v>92</v>
      </c>
      <c r="C215" s="19" t="s">
        <v>189</v>
      </c>
      <c r="D215" s="19" t="s">
        <v>23</v>
      </c>
      <c r="E215" s="19" t="s">
        <v>24</v>
      </c>
      <c r="F215" s="19" t="s">
        <v>342</v>
      </c>
      <c r="G215" s="19" t="s">
        <v>343</v>
      </c>
      <c r="H215" s="19" t="str">
        <f>VLOOKUP(C215,'seznam Pol'!$A$157:$B$675,2,0)</f>
        <v>Nákup materiálu j.n.</v>
      </c>
      <c r="I215" s="20">
        <v>100000</v>
      </c>
      <c r="J215" s="21">
        <v>100000</v>
      </c>
      <c r="K215" s="21">
        <v>42655.59</v>
      </c>
      <c r="L215" s="21">
        <v>57344.41</v>
      </c>
      <c r="M215" s="22">
        <v>42.66</v>
      </c>
    </row>
    <row r="216" spans="1:13" ht="15" customHeight="1">
      <c r="A216" s="210" t="s">
        <v>329</v>
      </c>
      <c r="B216" s="18" t="s">
        <v>339</v>
      </c>
      <c r="C216" s="19" t="s">
        <v>205</v>
      </c>
      <c r="D216" s="19" t="s">
        <v>23</v>
      </c>
      <c r="E216" s="19" t="s">
        <v>24</v>
      </c>
      <c r="F216" s="19" t="s">
        <v>340</v>
      </c>
      <c r="G216" s="19" t="s">
        <v>341</v>
      </c>
      <c r="H216" s="19" t="str">
        <f>VLOOKUP(C216,'seznam Pol'!$A$157:$B$675,2,0)</f>
        <v>Elektrická energie</v>
      </c>
      <c r="I216" s="20">
        <v>1700000</v>
      </c>
      <c r="J216" s="21">
        <v>1700000</v>
      </c>
      <c r="K216" s="21">
        <v>600185</v>
      </c>
      <c r="L216" s="21">
        <v>1099815</v>
      </c>
      <c r="M216" s="22">
        <v>35.31</v>
      </c>
    </row>
    <row r="217" spans="1:13" ht="15" customHeight="1">
      <c r="A217" s="210" t="s">
        <v>329</v>
      </c>
      <c r="B217" s="18" t="s">
        <v>344</v>
      </c>
      <c r="C217" s="19" t="s">
        <v>205</v>
      </c>
      <c r="D217" s="19" t="s">
        <v>23</v>
      </c>
      <c r="E217" s="19" t="s">
        <v>24</v>
      </c>
      <c r="F217" s="19" t="s">
        <v>345</v>
      </c>
      <c r="G217" s="19" t="s">
        <v>346</v>
      </c>
      <c r="H217" s="19" t="str">
        <f>VLOOKUP(C217,'seznam Pol'!$A$157:$B$675,2,0)</f>
        <v>Elektrická energie</v>
      </c>
      <c r="I217" s="20">
        <v>30000</v>
      </c>
      <c r="J217" s="21">
        <v>30000</v>
      </c>
      <c r="K217" s="21">
        <v>2842</v>
      </c>
      <c r="L217" s="21">
        <v>27158</v>
      </c>
      <c r="M217" s="22">
        <v>9.47</v>
      </c>
    </row>
    <row r="218" spans="1:13" ht="15" customHeight="1">
      <c r="A218" s="210" t="s">
        <v>329</v>
      </c>
      <c r="B218" s="18" t="s">
        <v>92</v>
      </c>
      <c r="C218" s="19" t="s">
        <v>347</v>
      </c>
      <c r="D218" s="19" t="s">
        <v>23</v>
      </c>
      <c r="E218" s="19" t="s">
        <v>24</v>
      </c>
      <c r="F218" s="19" t="s">
        <v>69</v>
      </c>
      <c r="G218" s="19" t="s">
        <v>70</v>
      </c>
      <c r="H218" s="19" t="str">
        <f>VLOOKUP(C218,'seznam Pol'!$A$157:$B$675,2,0)</f>
        <v>Nájemné</v>
      </c>
      <c r="I218" s="20">
        <v>50000</v>
      </c>
      <c r="J218" s="21">
        <v>48500</v>
      </c>
      <c r="K218" s="21">
        <v>0</v>
      </c>
      <c r="L218" s="21">
        <v>48500</v>
      </c>
      <c r="M218" s="22">
        <v>0</v>
      </c>
    </row>
    <row r="219" spans="1:13" ht="15" customHeight="1">
      <c r="A219" s="210" t="s">
        <v>329</v>
      </c>
      <c r="B219" s="18" t="s">
        <v>92</v>
      </c>
      <c r="C219" s="19" t="s">
        <v>347</v>
      </c>
      <c r="D219" s="19" t="s">
        <v>23</v>
      </c>
      <c r="E219" s="19" t="s">
        <v>24</v>
      </c>
      <c r="F219" s="19" t="s">
        <v>348</v>
      </c>
      <c r="G219" s="19" t="s">
        <v>349</v>
      </c>
      <c r="H219" s="19" t="str">
        <f>VLOOKUP(C219,'seznam Pol'!$A$157:$B$675,2,0)</f>
        <v>Nájemné</v>
      </c>
      <c r="I219" s="20">
        <v>180000</v>
      </c>
      <c r="J219" s="21">
        <v>181500</v>
      </c>
      <c r="K219" s="21">
        <v>181500</v>
      </c>
      <c r="L219" s="21">
        <v>0</v>
      </c>
      <c r="M219" s="22">
        <v>100</v>
      </c>
    </row>
    <row r="220" spans="1:13" ht="15" customHeight="1">
      <c r="A220" s="210" t="s">
        <v>329</v>
      </c>
      <c r="B220" s="18" t="s">
        <v>350</v>
      </c>
      <c r="C220" s="19" t="s">
        <v>223</v>
      </c>
      <c r="D220" s="19" t="s">
        <v>23</v>
      </c>
      <c r="E220" s="19" t="s">
        <v>24</v>
      </c>
      <c r="F220" s="19" t="s">
        <v>351</v>
      </c>
      <c r="G220" s="19" t="s">
        <v>352</v>
      </c>
      <c r="H220" s="19" t="str">
        <f>VLOOKUP(C220,'seznam Pol'!$A$157:$B$675,2,0)</f>
        <v>Nákup ostatních služeb</v>
      </c>
      <c r="I220" s="20">
        <v>50000</v>
      </c>
      <c r="J220" s="21">
        <v>50000</v>
      </c>
      <c r="K220" s="21">
        <v>13176.75</v>
      </c>
      <c r="L220" s="21">
        <v>36823.25</v>
      </c>
      <c r="M220" s="22">
        <v>26.35</v>
      </c>
    </row>
    <row r="221" spans="1:13" ht="15" customHeight="1">
      <c r="A221" s="210" t="s">
        <v>329</v>
      </c>
      <c r="B221" s="18" t="s">
        <v>274</v>
      </c>
      <c r="C221" s="19" t="s">
        <v>223</v>
      </c>
      <c r="D221" s="19" t="s">
        <v>23</v>
      </c>
      <c r="E221" s="19" t="s">
        <v>24</v>
      </c>
      <c r="F221" s="19" t="s">
        <v>337</v>
      </c>
      <c r="G221" s="19" t="s">
        <v>338</v>
      </c>
      <c r="H221" s="19" t="str">
        <f>VLOOKUP(C221,'seznam Pol'!$A$157:$B$675,2,0)</f>
        <v>Nákup ostatních služeb</v>
      </c>
      <c r="I221" s="20">
        <v>55000</v>
      </c>
      <c r="J221" s="21">
        <v>55000</v>
      </c>
      <c r="K221" s="21">
        <v>32536.5</v>
      </c>
      <c r="L221" s="21">
        <v>22463.5</v>
      </c>
      <c r="M221" s="22">
        <v>59.16</v>
      </c>
    </row>
    <row r="222" spans="1:13" ht="15" customHeight="1">
      <c r="A222" s="210" t="s">
        <v>329</v>
      </c>
      <c r="B222" s="18" t="s">
        <v>105</v>
      </c>
      <c r="C222" s="19" t="s">
        <v>223</v>
      </c>
      <c r="D222" s="19" t="s">
        <v>23</v>
      </c>
      <c r="E222" s="19" t="s">
        <v>24</v>
      </c>
      <c r="F222" s="19" t="s">
        <v>353</v>
      </c>
      <c r="G222" s="19" t="s">
        <v>354</v>
      </c>
      <c r="H222" s="19" t="str">
        <f>VLOOKUP(C222,'seznam Pol'!$A$157:$B$675,2,0)</f>
        <v>Nákup ostatních služeb</v>
      </c>
      <c r="I222" s="20">
        <v>50000</v>
      </c>
      <c r="J222" s="21">
        <v>50000</v>
      </c>
      <c r="K222" s="21">
        <v>16378</v>
      </c>
      <c r="L222" s="21">
        <v>33622</v>
      </c>
      <c r="M222" s="22">
        <v>32.76</v>
      </c>
    </row>
    <row r="223" spans="1:13" ht="15" customHeight="1">
      <c r="A223" s="210" t="s">
        <v>329</v>
      </c>
      <c r="B223" s="18" t="s">
        <v>309</v>
      </c>
      <c r="C223" s="19" t="s">
        <v>223</v>
      </c>
      <c r="D223" s="19" t="s">
        <v>23</v>
      </c>
      <c r="E223" s="19" t="s">
        <v>24</v>
      </c>
      <c r="F223" s="19" t="s">
        <v>142</v>
      </c>
      <c r="G223" s="19" t="s">
        <v>143</v>
      </c>
      <c r="H223" s="19" t="str">
        <f>VLOOKUP(C223,'seznam Pol'!$A$157:$B$675,2,0)</f>
        <v>Nákup ostatních služeb</v>
      </c>
      <c r="I223" s="20">
        <v>0</v>
      </c>
      <c r="J223" s="21">
        <v>124509</v>
      </c>
      <c r="K223" s="21">
        <v>119790</v>
      </c>
      <c r="L223" s="21">
        <v>4719</v>
      </c>
      <c r="M223" s="22">
        <v>96.21</v>
      </c>
    </row>
    <row r="224" spans="1:13" ht="15" customHeight="1">
      <c r="A224" s="210" t="s">
        <v>329</v>
      </c>
      <c r="B224" s="18" t="s">
        <v>334</v>
      </c>
      <c r="C224" s="19" t="s">
        <v>223</v>
      </c>
      <c r="D224" s="19" t="s">
        <v>23</v>
      </c>
      <c r="E224" s="19" t="s">
        <v>24</v>
      </c>
      <c r="F224" s="19" t="s">
        <v>335</v>
      </c>
      <c r="G224" s="19" t="s">
        <v>336</v>
      </c>
      <c r="H224" s="19" t="str">
        <f>VLOOKUP(C224,'seznam Pol'!$A$157:$B$675,2,0)</f>
        <v>Nákup ostatních služeb</v>
      </c>
      <c r="I224" s="20">
        <v>0</v>
      </c>
      <c r="J224" s="21">
        <v>20000</v>
      </c>
      <c r="K224" s="21">
        <v>4332</v>
      </c>
      <c r="L224" s="21">
        <v>15668</v>
      </c>
      <c r="M224" s="22">
        <v>21.66</v>
      </c>
    </row>
    <row r="225" spans="1:13" ht="15" customHeight="1">
      <c r="A225" s="210" t="s">
        <v>329</v>
      </c>
      <c r="B225" s="18" t="s">
        <v>334</v>
      </c>
      <c r="C225" s="19" t="s">
        <v>223</v>
      </c>
      <c r="D225" s="19" t="s">
        <v>23</v>
      </c>
      <c r="E225" s="19" t="s">
        <v>24</v>
      </c>
      <c r="F225" s="19" t="s">
        <v>144</v>
      </c>
      <c r="G225" s="19" t="s">
        <v>145</v>
      </c>
      <c r="H225" s="19" t="str">
        <f>VLOOKUP(C225,'seznam Pol'!$A$157:$B$675,2,0)</f>
        <v>Nákup ostatních služeb</v>
      </c>
      <c r="I225" s="20">
        <v>500000</v>
      </c>
      <c r="J225" s="21">
        <v>500000</v>
      </c>
      <c r="K225" s="21">
        <v>0</v>
      </c>
      <c r="L225" s="21">
        <v>500000</v>
      </c>
      <c r="M225" s="22">
        <v>0</v>
      </c>
    </row>
    <row r="226" spans="1:13" ht="15" customHeight="1">
      <c r="A226" s="210" t="s">
        <v>329</v>
      </c>
      <c r="B226" s="18" t="s">
        <v>339</v>
      </c>
      <c r="C226" s="19" t="s">
        <v>223</v>
      </c>
      <c r="D226" s="19" t="s">
        <v>23</v>
      </c>
      <c r="E226" s="19" t="s">
        <v>24</v>
      </c>
      <c r="F226" s="19" t="s">
        <v>340</v>
      </c>
      <c r="G226" s="19" t="s">
        <v>341</v>
      </c>
      <c r="H226" s="19" t="str">
        <f>VLOOKUP(C226,'seznam Pol'!$A$157:$B$675,2,0)</f>
        <v>Nákup ostatních služeb</v>
      </c>
      <c r="I226" s="20">
        <v>100000</v>
      </c>
      <c r="J226" s="21">
        <v>100000</v>
      </c>
      <c r="K226" s="21">
        <v>47887.54</v>
      </c>
      <c r="L226" s="21">
        <v>52112.46</v>
      </c>
      <c r="M226" s="22">
        <v>47.89</v>
      </c>
    </row>
    <row r="227" spans="1:13" ht="15" customHeight="1">
      <c r="A227" s="210" t="s">
        <v>329</v>
      </c>
      <c r="B227" s="18" t="s">
        <v>53</v>
      </c>
      <c r="C227" s="19" t="s">
        <v>223</v>
      </c>
      <c r="D227" s="19" t="s">
        <v>23</v>
      </c>
      <c r="E227" s="19" t="s">
        <v>24</v>
      </c>
      <c r="F227" s="19" t="s">
        <v>355</v>
      </c>
      <c r="G227" s="19" t="s">
        <v>356</v>
      </c>
      <c r="H227" s="19" t="str">
        <f>VLOOKUP(C227,'seznam Pol'!$A$157:$B$675,2,0)</f>
        <v>Nákup ostatních služeb</v>
      </c>
      <c r="I227" s="20">
        <v>800000</v>
      </c>
      <c r="J227" s="21">
        <v>800000</v>
      </c>
      <c r="K227" s="21">
        <v>404020.56</v>
      </c>
      <c r="L227" s="21">
        <v>395979.44</v>
      </c>
      <c r="M227" s="22">
        <v>50.5</v>
      </c>
    </row>
    <row r="228" spans="1:13" ht="15" customHeight="1">
      <c r="A228" s="210" t="s">
        <v>329</v>
      </c>
      <c r="B228" s="18" t="s">
        <v>357</v>
      </c>
      <c r="C228" s="19" t="s">
        <v>223</v>
      </c>
      <c r="D228" s="19" t="s">
        <v>23</v>
      </c>
      <c r="E228" s="19" t="s">
        <v>24</v>
      </c>
      <c r="F228" s="19" t="s">
        <v>63</v>
      </c>
      <c r="G228" s="19" t="s">
        <v>64</v>
      </c>
      <c r="H228" s="19" t="str">
        <f>VLOOKUP(C228,'seznam Pol'!$A$157:$B$675,2,0)</f>
        <v>Nákup ostatních služeb</v>
      </c>
      <c r="I228" s="20">
        <v>100000</v>
      </c>
      <c r="J228" s="21">
        <v>100000</v>
      </c>
      <c r="K228" s="21">
        <v>0</v>
      </c>
      <c r="L228" s="21">
        <v>100000</v>
      </c>
      <c r="M228" s="22">
        <v>0</v>
      </c>
    </row>
    <row r="229" spans="1:13" ht="15" customHeight="1">
      <c r="A229" s="210" t="s">
        <v>329</v>
      </c>
      <c r="B229" s="18" t="s">
        <v>62</v>
      </c>
      <c r="C229" s="19" t="s">
        <v>223</v>
      </c>
      <c r="D229" s="19" t="s">
        <v>23</v>
      </c>
      <c r="E229" s="19" t="s">
        <v>24</v>
      </c>
      <c r="F229" s="19" t="s">
        <v>63</v>
      </c>
      <c r="G229" s="19" t="s">
        <v>64</v>
      </c>
      <c r="H229" s="19" t="str">
        <f>VLOOKUP(C229,'seznam Pol'!$A$157:$B$675,2,0)</f>
        <v>Nákup ostatních služeb</v>
      </c>
      <c r="I229" s="20">
        <v>3100000</v>
      </c>
      <c r="J229" s="21">
        <v>3100000</v>
      </c>
      <c r="K229" s="21">
        <v>1478916</v>
      </c>
      <c r="L229" s="21">
        <v>1621084</v>
      </c>
      <c r="M229" s="22">
        <v>47.71</v>
      </c>
    </row>
    <row r="230" spans="1:13" ht="15" customHeight="1">
      <c r="A230" s="210" t="s">
        <v>329</v>
      </c>
      <c r="B230" s="18" t="s">
        <v>358</v>
      </c>
      <c r="C230" s="19" t="s">
        <v>223</v>
      </c>
      <c r="D230" s="19" t="s">
        <v>23</v>
      </c>
      <c r="E230" s="19" t="s">
        <v>24</v>
      </c>
      <c r="F230" s="19" t="s">
        <v>63</v>
      </c>
      <c r="G230" s="19" t="s">
        <v>64</v>
      </c>
      <c r="H230" s="19" t="str">
        <f>VLOOKUP(C230,'seznam Pol'!$A$157:$B$675,2,0)</f>
        <v>Nákup ostatních služeb</v>
      </c>
      <c r="I230" s="20">
        <v>200000</v>
      </c>
      <c r="J230" s="21">
        <v>200000</v>
      </c>
      <c r="K230" s="21">
        <v>9960</v>
      </c>
      <c r="L230" s="21">
        <v>190040</v>
      </c>
      <c r="M230" s="22">
        <v>4.98</v>
      </c>
    </row>
    <row r="231" spans="1:13" ht="15" customHeight="1">
      <c r="A231" s="210" t="s">
        <v>329</v>
      </c>
      <c r="B231" s="18" t="s">
        <v>279</v>
      </c>
      <c r="C231" s="19" t="s">
        <v>223</v>
      </c>
      <c r="D231" s="19" t="s">
        <v>23</v>
      </c>
      <c r="E231" s="19" t="s">
        <v>24</v>
      </c>
      <c r="F231" s="19" t="s">
        <v>359</v>
      </c>
      <c r="G231" s="19" t="s">
        <v>360</v>
      </c>
      <c r="H231" s="19" t="str">
        <f>VLOOKUP(C231,'seznam Pol'!$A$157:$B$675,2,0)</f>
        <v>Nákup ostatních služeb</v>
      </c>
      <c r="I231" s="20">
        <v>10000</v>
      </c>
      <c r="J231" s="21">
        <v>10000</v>
      </c>
      <c r="K231" s="21">
        <v>0</v>
      </c>
      <c r="L231" s="21">
        <v>10000</v>
      </c>
      <c r="M231" s="22">
        <v>0</v>
      </c>
    </row>
    <row r="232" spans="1:13" ht="15" customHeight="1">
      <c r="A232" s="210" t="s">
        <v>329</v>
      </c>
      <c r="B232" s="18" t="s">
        <v>274</v>
      </c>
      <c r="C232" s="19" t="s">
        <v>230</v>
      </c>
      <c r="D232" s="19" t="s">
        <v>23</v>
      </c>
      <c r="E232" s="19" t="s">
        <v>24</v>
      </c>
      <c r="F232" s="19" t="s">
        <v>361</v>
      </c>
      <c r="G232" s="19" t="s">
        <v>362</v>
      </c>
      <c r="H232" s="19" t="str">
        <f>VLOOKUP(C232,'seznam Pol'!$A$157:$B$675,2,0)</f>
        <v>Opravy a udržování</v>
      </c>
      <c r="I232" s="20">
        <v>6500000</v>
      </c>
      <c r="J232" s="21">
        <v>6500000</v>
      </c>
      <c r="K232" s="21">
        <v>289375.36</v>
      </c>
      <c r="L232" s="21">
        <v>6210624.64</v>
      </c>
      <c r="M232" s="22">
        <v>4.45</v>
      </c>
    </row>
    <row r="233" spans="1:13" ht="15" customHeight="1">
      <c r="A233" s="210" t="s">
        <v>329</v>
      </c>
      <c r="B233" s="18" t="s">
        <v>274</v>
      </c>
      <c r="C233" s="19" t="s">
        <v>230</v>
      </c>
      <c r="D233" s="19" t="s">
        <v>23</v>
      </c>
      <c r="E233" s="19" t="s">
        <v>24</v>
      </c>
      <c r="F233" s="19" t="s">
        <v>363</v>
      </c>
      <c r="G233" s="19" t="s">
        <v>364</v>
      </c>
      <c r="H233" s="19" t="str">
        <f>VLOOKUP(C233,'seznam Pol'!$A$157:$B$675,2,0)</f>
        <v>Opravy a udržování</v>
      </c>
      <c r="I233" s="20">
        <v>200000</v>
      </c>
      <c r="J233" s="21">
        <v>200000</v>
      </c>
      <c r="K233" s="21">
        <v>0</v>
      </c>
      <c r="L233" s="21">
        <v>200000</v>
      </c>
      <c r="M233" s="22">
        <v>0</v>
      </c>
    </row>
    <row r="234" spans="1:13" ht="15" customHeight="1">
      <c r="A234" s="210" t="s">
        <v>329</v>
      </c>
      <c r="B234" s="18" t="s">
        <v>365</v>
      </c>
      <c r="C234" s="19" t="s">
        <v>230</v>
      </c>
      <c r="D234" s="19" t="s">
        <v>23</v>
      </c>
      <c r="E234" s="19" t="s">
        <v>24</v>
      </c>
      <c r="F234" s="19" t="s">
        <v>366</v>
      </c>
      <c r="G234" s="19" t="s">
        <v>367</v>
      </c>
      <c r="H234" s="19" t="str">
        <f>VLOOKUP(C234,'seznam Pol'!$A$157:$B$675,2,0)</f>
        <v>Opravy a udržování</v>
      </c>
      <c r="I234" s="20">
        <v>40000</v>
      </c>
      <c r="J234" s="21">
        <v>40000</v>
      </c>
      <c r="K234" s="21">
        <v>0</v>
      </c>
      <c r="L234" s="21">
        <v>40000</v>
      </c>
      <c r="M234" s="22">
        <v>0</v>
      </c>
    </row>
    <row r="235" spans="1:13" ht="15" customHeight="1">
      <c r="A235" s="210" t="s">
        <v>329</v>
      </c>
      <c r="B235" s="18" t="s">
        <v>331</v>
      </c>
      <c r="C235" s="19" t="s">
        <v>230</v>
      </c>
      <c r="D235" s="19" t="s">
        <v>23</v>
      </c>
      <c r="E235" s="19" t="s">
        <v>24</v>
      </c>
      <c r="F235" s="19" t="s">
        <v>332</v>
      </c>
      <c r="G235" s="19" t="s">
        <v>333</v>
      </c>
      <c r="H235" s="19" t="str">
        <f>VLOOKUP(C235,'seznam Pol'!$A$157:$B$675,2,0)</f>
        <v>Opravy a udržování</v>
      </c>
      <c r="I235" s="20">
        <v>200000</v>
      </c>
      <c r="J235" s="21">
        <v>200000</v>
      </c>
      <c r="K235" s="21">
        <v>60084</v>
      </c>
      <c r="L235" s="21">
        <v>139916</v>
      </c>
      <c r="M235" s="22">
        <v>30.04</v>
      </c>
    </row>
    <row r="236" spans="1:13" ht="15" customHeight="1">
      <c r="A236" s="210" t="s">
        <v>329</v>
      </c>
      <c r="B236" s="18" t="s">
        <v>309</v>
      </c>
      <c r="C236" s="19" t="s">
        <v>230</v>
      </c>
      <c r="D236" s="19" t="s">
        <v>23</v>
      </c>
      <c r="E236" s="19" t="s">
        <v>24</v>
      </c>
      <c r="F236" s="19" t="s">
        <v>231</v>
      </c>
      <c r="G236" s="19" t="s">
        <v>232</v>
      </c>
      <c r="H236" s="19" t="str">
        <f>VLOOKUP(C236,'seznam Pol'!$A$157:$B$675,2,0)</f>
        <v>Opravy a udržování</v>
      </c>
      <c r="I236" s="20">
        <v>300000</v>
      </c>
      <c r="J236" s="21">
        <v>512610</v>
      </c>
      <c r="K236" s="21">
        <v>112999.75</v>
      </c>
      <c r="L236" s="21">
        <v>399610.25</v>
      </c>
      <c r="M236" s="22">
        <v>22.04</v>
      </c>
    </row>
    <row r="237" spans="1:13" ht="15" customHeight="1">
      <c r="A237" s="210" t="s">
        <v>329</v>
      </c>
      <c r="B237" s="18" t="s">
        <v>315</v>
      </c>
      <c r="C237" s="19" t="s">
        <v>230</v>
      </c>
      <c r="D237" s="19" t="s">
        <v>23</v>
      </c>
      <c r="E237" s="19" t="s">
        <v>24</v>
      </c>
      <c r="F237" s="19" t="s">
        <v>231</v>
      </c>
      <c r="G237" s="19" t="s">
        <v>232</v>
      </c>
      <c r="H237" s="19" t="str">
        <f>VLOOKUP(C237,'seznam Pol'!$A$157:$B$675,2,0)</f>
        <v>Opravy a udržování</v>
      </c>
      <c r="I237" s="20">
        <v>50000</v>
      </c>
      <c r="J237" s="21">
        <v>67600</v>
      </c>
      <c r="K237" s="21">
        <v>67518</v>
      </c>
      <c r="L237" s="21">
        <v>82</v>
      </c>
      <c r="M237" s="22">
        <v>99.88</v>
      </c>
    </row>
    <row r="238" spans="1:13" ht="15" customHeight="1">
      <c r="A238" s="210" t="s">
        <v>329</v>
      </c>
      <c r="B238" s="18" t="s">
        <v>79</v>
      </c>
      <c r="C238" s="19" t="s">
        <v>230</v>
      </c>
      <c r="D238" s="19" t="s">
        <v>23</v>
      </c>
      <c r="E238" s="19" t="s">
        <v>24</v>
      </c>
      <c r="F238" s="19" t="s">
        <v>366</v>
      </c>
      <c r="G238" s="19" t="s">
        <v>367</v>
      </c>
      <c r="H238" s="19" t="str">
        <f>VLOOKUP(C238,'seznam Pol'!$A$157:$B$675,2,0)</f>
        <v>Opravy a udržování</v>
      </c>
      <c r="I238" s="20">
        <v>30000</v>
      </c>
      <c r="J238" s="21">
        <v>30000</v>
      </c>
      <c r="K238" s="21">
        <v>0</v>
      </c>
      <c r="L238" s="21">
        <v>30000</v>
      </c>
      <c r="M238" s="22">
        <v>0</v>
      </c>
    </row>
    <row r="239" spans="1:13" ht="15" customHeight="1">
      <c r="A239" s="210" t="s">
        <v>329</v>
      </c>
      <c r="B239" s="18" t="s">
        <v>339</v>
      </c>
      <c r="C239" s="19" t="s">
        <v>230</v>
      </c>
      <c r="D239" s="19" t="s">
        <v>23</v>
      </c>
      <c r="E239" s="19" t="s">
        <v>24</v>
      </c>
      <c r="F239" s="19" t="s">
        <v>340</v>
      </c>
      <c r="G239" s="19" t="s">
        <v>341</v>
      </c>
      <c r="H239" s="19" t="str">
        <f>VLOOKUP(C239,'seznam Pol'!$A$157:$B$675,2,0)</f>
        <v>Opravy a udržování</v>
      </c>
      <c r="I239" s="20">
        <v>700000</v>
      </c>
      <c r="J239" s="21">
        <v>1200000</v>
      </c>
      <c r="K239" s="21">
        <v>628203.46</v>
      </c>
      <c r="L239" s="21">
        <v>571796.54</v>
      </c>
      <c r="M239" s="22">
        <v>52.35</v>
      </c>
    </row>
    <row r="240" spans="1:13" ht="15" customHeight="1">
      <c r="A240" s="210" t="s">
        <v>329</v>
      </c>
      <c r="B240" s="18" t="s">
        <v>53</v>
      </c>
      <c r="C240" s="19" t="s">
        <v>230</v>
      </c>
      <c r="D240" s="19" t="s">
        <v>23</v>
      </c>
      <c r="E240" s="19" t="s">
        <v>24</v>
      </c>
      <c r="F240" s="19" t="s">
        <v>359</v>
      </c>
      <c r="G240" s="19" t="s">
        <v>360</v>
      </c>
      <c r="H240" s="19" t="str">
        <f>VLOOKUP(C240,'seznam Pol'!$A$157:$B$675,2,0)</f>
        <v>Opravy a udržování</v>
      </c>
      <c r="I240" s="20">
        <v>25000</v>
      </c>
      <c r="J240" s="21">
        <v>25000</v>
      </c>
      <c r="K240" s="21">
        <v>24146</v>
      </c>
      <c r="L240" s="21">
        <v>854</v>
      </c>
      <c r="M240" s="22">
        <v>96.58</v>
      </c>
    </row>
    <row r="241" spans="1:13" ht="15" customHeight="1">
      <c r="A241" s="210" t="s">
        <v>329</v>
      </c>
      <c r="B241" s="18" t="s">
        <v>53</v>
      </c>
      <c r="C241" s="19" t="s">
        <v>230</v>
      </c>
      <c r="D241" s="19" t="s">
        <v>23</v>
      </c>
      <c r="E241" s="19" t="s">
        <v>24</v>
      </c>
      <c r="F241" s="19" t="s">
        <v>368</v>
      </c>
      <c r="G241" s="19" t="s">
        <v>369</v>
      </c>
      <c r="H241" s="19" t="str">
        <f>VLOOKUP(C241,'seznam Pol'!$A$157:$B$675,2,0)</f>
        <v>Opravy a udržování</v>
      </c>
      <c r="I241" s="20">
        <v>300000</v>
      </c>
      <c r="J241" s="21">
        <v>290000</v>
      </c>
      <c r="K241" s="21">
        <v>5125.56</v>
      </c>
      <c r="L241" s="21">
        <v>284874.44</v>
      </c>
      <c r="M241" s="22">
        <v>1.77</v>
      </c>
    </row>
    <row r="242" spans="1:13" ht="15" customHeight="1">
      <c r="A242" s="210" t="s">
        <v>329</v>
      </c>
      <c r="B242" s="18" t="s">
        <v>279</v>
      </c>
      <c r="C242" s="19" t="s">
        <v>230</v>
      </c>
      <c r="D242" s="19" t="s">
        <v>23</v>
      </c>
      <c r="E242" s="19" t="s">
        <v>24</v>
      </c>
      <c r="F242" s="19" t="s">
        <v>359</v>
      </c>
      <c r="G242" s="19" t="s">
        <v>360</v>
      </c>
      <c r="H242" s="19" t="str">
        <f>VLOOKUP(C242,'seznam Pol'!$A$157:$B$675,2,0)</f>
        <v>Opravy a udržování</v>
      </c>
      <c r="I242" s="20">
        <v>140000</v>
      </c>
      <c r="J242" s="21">
        <v>190000</v>
      </c>
      <c r="K242" s="21">
        <v>105201</v>
      </c>
      <c r="L242" s="21">
        <v>84799</v>
      </c>
      <c r="M242" s="22">
        <v>55.37</v>
      </c>
    </row>
    <row r="243" spans="1:13" ht="15" customHeight="1">
      <c r="A243" s="210" t="s">
        <v>329</v>
      </c>
      <c r="B243" s="18" t="s">
        <v>92</v>
      </c>
      <c r="C243" s="19" t="s">
        <v>230</v>
      </c>
      <c r="D243" s="19" t="s">
        <v>23</v>
      </c>
      <c r="E243" s="19" t="s">
        <v>24</v>
      </c>
      <c r="F243" s="19" t="s">
        <v>337</v>
      </c>
      <c r="G243" s="19" t="s">
        <v>338</v>
      </c>
      <c r="H243" s="19" t="str">
        <f>VLOOKUP(C243,'seznam Pol'!$A$157:$B$675,2,0)</f>
        <v>Opravy a udržování</v>
      </c>
      <c r="I243" s="20">
        <v>100000</v>
      </c>
      <c r="J243" s="21">
        <v>700000</v>
      </c>
      <c r="K243" s="21">
        <v>91444.54</v>
      </c>
      <c r="L243" s="21">
        <v>608555.46</v>
      </c>
      <c r="M243" s="22">
        <v>13.06</v>
      </c>
    </row>
    <row r="244" spans="1:13" ht="15" customHeight="1">
      <c r="A244" s="210" t="s">
        <v>329</v>
      </c>
      <c r="B244" s="18" t="s">
        <v>92</v>
      </c>
      <c r="C244" s="19" t="s">
        <v>230</v>
      </c>
      <c r="D244" s="19" t="s">
        <v>23</v>
      </c>
      <c r="E244" s="19" t="s">
        <v>24</v>
      </c>
      <c r="F244" s="19" t="s">
        <v>370</v>
      </c>
      <c r="G244" s="19" t="s">
        <v>371</v>
      </c>
      <c r="H244" s="19" t="str">
        <f>VLOOKUP(C244,'seznam Pol'!$A$157:$B$675,2,0)</f>
        <v>Opravy a udržování</v>
      </c>
      <c r="I244" s="20">
        <v>2200000</v>
      </c>
      <c r="J244" s="21">
        <v>2195281</v>
      </c>
      <c r="K244" s="21">
        <v>988772.07</v>
      </c>
      <c r="L244" s="21">
        <v>1206508.93</v>
      </c>
      <c r="M244" s="22">
        <v>45.04</v>
      </c>
    </row>
    <row r="245" spans="1:13" ht="15" customHeight="1">
      <c r="A245" s="210" t="s">
        <v>329</v>
      </c>
      <c r="B245" s="18" t="s">
        <v>344</v>
      </c>
      <c r="C245" s="19" t="s">
        <v>230</v>
      </c>
      <c r="D245" s="19" t="s">
        <v>23</v>
      </c>
      <c r="E245" s="19" t="s">
        <v>24</v>
      </c>
      <c r="F245" s="19" t="s">
        <v>345</v>
      </c>
      <c r="G245" s="19" t="s">
        <v>346</v>
      </c>
      <c r="H245" s="19" t="str">
        <f>VLOOKUP(C245,'seznam Pol'!$A$157:$B$675,2,0)</f>
        <v>Opravy a udržování</v>
      </c>
      <c r="I245" s="20">
        <v>50000</v>
      </c>
      <c r="J245" s="21">
        <v>50000</v>
      </c>
      <c r="K245" s="21">
        <v>0</v>
      </c>
      <c r="L245" s="21">
        <v>50000</v>
      </c>
      <c r="M245" s="22">
        <v>0</v>
      </c>
    </row>
    <row r="246" spans="1:13" ht="15" customHeight="1">
      <c r="A246" s="210" t="s">
        <v>329</v>
      </c>
      <c r="B246" s="18" t="s">
        <v>53</v>
      </c>
      <c r="C246" s="19" t="s">
        <v>301</v>
      </c>
      <c r="D246" s="19" t="s">
        <v>23</v>
      </c>
      <c r="E246" s="19" t="s">
        <v>24</v>
      </c>
      <c r="F246" s="19" t="s">
        <v>372</v>
      </c>
      <c r="G246" s="19" t="s">
        <v>373</v>
      </c>
      <c r="H246" s="19" t="str">
        <f>VLOOKUP(C246,'seznam Pol'!$A$157:$B$675,2,0)</f>
        <v>Poskytnuté neinvestiční příspěvky a náhrady (část)</v>
      </c>
      <c r="I246" s="20">
        <v>4000000</v>
      </c>
      <c r="J246" s="21">
        <v>4000000</v>
      </c>
      <c r="K246" s="21">
        <v>0</v>
      </c>
      <c r="L246" s="21">
        <v>4000000</v>
      </c>
      <c r="M246" s="22">
        <v>0</v>
      </c>
    </row>
    <row r="247" spans="1:13" ht="15" customHeight="1">
      <c r="A247" s="210" t="s">
        <v>329</v>
      </c>
      <c r="B247" s="18" t="s">
        <v>92</v>
      </c>
      <c r="C247" s="19" t="s">
        <v>253</v>
      </c>
      <c r="D247" s="19" t="s">
        <v>23</v>
      </c>
      <c r="E247" s="19" t="s">
        <v>24</v>
      </c>
      <c r="F247" s="19" t="s">
        <v>94</v>
      </c>
      <c r="G247" s="19" t="s">
        <v>95</v>
      </c>
      <c r="H247" s="19" t="str">
        <f>VLOOKUP(C247,'seznam Pol'!$A$157:$B$675,2,0)</f>
        <v>Neinvestiční transfery spolkům</v>
      </c>
      <c r="I247" s="20">
        <v>100000</v>
      </c>
      <c r="J247" s="21">
        <v>100000</v>
      </c>
      <c r="K247" s="21">
        <v>0</v>
      </c>
      <c r="L247" s="21">
        <v>100000</v>
      </c>
      <c r="M247" s="22">
        <v>0</v>
      </c>
    </row>
    <row r="248" spans="1:13" ht="15" customHeight="1">
      <c r="A248" s="210" t="s">
        <v>329</v>
      </c>
      <c r="B248" s="18" t="s">
        <v>53</v>
      </c>
      <c r="C248" s="19" t="s">
        <v>374</v>
      </c>
      <c r="D248" s="19" t="s">
        <v>23</v>
      </c>
      <c r="E248" s="19" t="s">
        <v>24</v>
      </c>
      <c r="F248" s="19" t="s">
        <v>375</v>
      </c>
      <c r="G248" s="19" t="s">
        <v>376</v>
      </c>
      <c r="H248" s="19" t="str">
        <f>VLOOKUP(C248,'seznam Pol'!$A$157:$B$675,2,0)</f>
        <v>Nákup kolků</v>
      </c>
      <c r="I248" s="20">
        <v>10000</v>
      </c>
      <c r="J248" s="21">
        <v>10000</v>
      </c>
      <c r="K248" s="21">
        <v>0</v>
      </c>
      <c r="L248" s="21">
        <v>10000</v>
      </c>
      <c r="M248" s="22">
        <v>0</v>
      </c>
    </row>
    <row r="249" spans="1:13" ht="15" customHeight="1">
      <c r="A249" s="211" t="s">
        <v>377</v>
      </c>
      <c r="B249" s="212"/>
      <c r="C249" s="212"/>
      <c r="D249" s="212"/>
      <c r="E249" s="212"/>
      <c r="F249" s="213"/>
      <c r="G249" s="214" t="s">
        <v>158</v>
      </c>
      <c r="H249" s="215"/>
      <c r="I249" s="216">
        <v>24310000</v>
      </c>
      <c r="J249" s="217">
        <v>25460000</v>
      </c>
      <c r="K249" s="217">
        <v>5806429.64</v>
      </c>
      <c r="L249" s="217">
        <v>19653570.36</v>
      </c>
      <c r="M249" s="218">
        <v>22.81</v>
      </c>
    </row>
    <row r="250" spans="1:13" ht="15" customHeight="1">
      <c r="A250" s="47" t="s">
        <v>329</v>
      </c>
      <c r="B250" s="18" t="s">
        <v>274</v>
      </c>
      <c r="C250" s="19" t="s">
        <v>378</v>
      </c>
      <c r="D250" s="19" t="s">
        <v>23</v>
      </c>
      <c r="E250" s="19" t="s">
        <v>24</v>
      </c>
      <c r="F250" s="19" t="s">
        <v>379</v>
      </c>
      <c r="G250" s="19" t="s">
        <v>380</v>
      </c>
      <c r="H250" s="19" t="str">
        <f>VLOOKUP(C250,'seznam Pol'!$A$157:$B$675,2,0)</f>
        <v>Budovy, haly a stavby</v>
      </c>
      <c r="I250" s="20">
        <v>150000</v>
      </c>
      <c r="J250" s="21">
        <v>150000</v>
      </c>
      <c r="K250" s="21">
        <v>128580</v>
      </c>
      <c r="L250" s="21">
        <v>21420</v>
      </c>
      <c r="M250" s="22">
        <v>85.72</v>
      </c>
    </row>
    <row r="251" spans="1:13" ht="15" customHeight="1">
      <c r="A251" s="47" t="s">
        <v>329</v>
      </c>
      <c r="B251" s="18" t="s">
        <v>365</v>
      </c>
      <c r="C251" s="19" t="s">
        <v>378</v>
      </c>
      <c r="D251" s="19" t="s">
        <v>23</v>
      </c>
      <c r="E251" s="19" t="s">
        <v>24</v>
      </c>
      <c r="F251" s="19" t="s">
        <v>340</v>
      </c>
      <c r="G251" s="19" t="s">
        <v>341</v>
      </c>
      <c r="H251" s="19" t="str">
        <f>VLOOKUP(C251,'seznam Pol'!$A$157:$B$675,2,0)</f>
        <v>Budovy, haly a stavby</v>
      </c>
      <c r="I251" s="20">
        <v>2000000</v>
      </c>
      <c r="J251" s="21">
        <v>2000000</v>
      </c>
      <c r="K251" s="21">
        <v>712661.46</v>
      </c>
      <c r="L251" s="21">
        <v>1287338.54</v>
      </c>
      <c r="M251" s="22">
        <v>35.63</v>
      </c>
    </row>
    <row r="252" spans="1:13" ht="15" customHeight="1">
      <c r="A252" s="47" t="s">
        <v>329</v>
      </c>
      <c r="B252" s="18" t="s">
        <v>365</v>
      </c>
      <c r="C252" s="19" t="s">
        <v>378</v>
      </c>
      <c r="D252" s="19" t="s">
        <v>23</v>
      </c>
      <c r="E252" s="19" t="s">
        <v>24</v>
      </c>
      <c r="F252" s="19" t="s">
        <v>381</v>
      </c>
      <c r="G252" s="19" t="s">
        <v>382</v>
      </c>
      <c r="H252" s="19" t="str">
        <f>VLOOKUP(C252,'seznam Pol'!$A$157:$B$675,2,0)</f>
        <v>Budovy, haly a stavby</v>
      </c>
      <c r="I252" s="20">
        <v>300000</v>
      </c>
      <c r="J252" s="21">
        <v>3000000</v>
      </c>
      <c r="K252" s="21">
        <v>0</v>
      </c>
      <c r="L252" s="21">
        <v>3000000</v>
      </c>
      <c r="M252" s="22">
        <v>0</v>
      </c>
    </row>
    <row r="253" spans="1:13" ht="15" customHeight="1">
      <c r="A253" s="47" t="s">
        <v>329</v>
      </c>
      <c r="B253" s="18" t="s">
        <v>365</v>
      </c>
      <c r="C253" s="19" t="s">
        <v>378</v>
      </c>
      <c r="D253" s="19" t="s">
        <v>23</v>
      </c>
      <c r="E253" s="19" t="s">
        <v>24</v>
      </c>
      <c r="F253" s="19" t="s">
        <v>383</v>
      </c>
      <c r="G253" s="19" t="s">
        <v>384</v>
      </c>
      <c r="H253" s="19" t="str">
        <f>VLOOKUP(C253,'seznam Pol'!$A$157:$B$675,2,0)</f>
        <v>Budovy, haly a stavby</v>
      </c>
      <c r="I253" s="20">
        <v>100000</v>
      </c>
      <c r="J253" s="21">
        <v>100000</v>
      </c>
      <c r="K253" s="21">
        <v>0</v>
      </c>
      <c r="L253" s="21">
        <v>100000</v>
      </c>
      <c r="M253" s="22">
        <v>0</v>
      </c>
    </row>
    <row r="254" spans="1:13" ht="15" customHeight="1">
      <c r="A254" s="47" t="s">
        <v>329</v>
      </c>
      <c r="B254" s="18" t="s">
        <v>365</v>
      </c>
      <c r="C254" s="19" t="s">
        <v>378</v>
      </c>
      <c r="D254" s="19" t="s">
        <v>23</v>
      </c>
      <c r="E254" s="19" t="s">
        <v>24</v>
      </c>
      <c r="F254" s="19" t="s">
        <v>385</v>
      </c>
      <c r="G254" s="19" t="s">
        <v>386</v>
      </c>
      <c r="H254" s="19" t="str">
        <f>VLOOKUP(C254,'seznam Pol'!$A$157:$B$675,2,0)</f>
        <v>Budovy, haly a stavby</v>
      </c>
      <c r="I254" s="20">
        <v>500000</v>
      </c>
      <c r="J254" s="21">
        <v>1000000</v>
      </c>
      <c r="K254" s="21">
        <v>499404.83</v>
      </c>
      <c r="L254" s="21">
        <v>500595.17</v>
      </c>
      <c r="M254" s="22">
        <v>49.94</v>
      </c>
    </row>
    <row r="255" spans="1:13" ht="15" customHeight="1">
      <c r="A255" s="47" t="s">
        <v>329</v>
      </c>
      <c r="B255" s="18" t="s">
        <v>365</v>
      </c>
      <c r="C255" s="19" t="s">
        <v>378</v>
      </c>
      <c r="D255" s="19" t="s">
        <v>23</v>
      </c>
      <c r="E255" s="19" t="s">
        <v>24</v>
      </c>
      <c r="F255" s="19" t="s">
        <v>387</v>
      </c>
      <c r="G255" s="19" t="s">
        <v>388</v>
      </c>
      <c r="H255" s="19" t="str">
        <f>VLOOKUP(C255,'seznam Pol'!$A$157:$B$675,2,0)</f>
        <v>Budovy, haly a stavby</v>
      </c>
      <c r="I255" s="20">
        <v>200000</v>
      </c>
      <c r="J255" s="21">
        <v>200000</v>
      </c>
      <c r="K255" s="21">
        <v>0</v>
      </c>
      <c r="L255" s="21">
        <v>200000</v>
      </c>
      <c r="M255" s="22">
        <v>0</v>
      </c>
    </row>
    <row r="256" spans="1:13" ht="15" customHeight="1">
      <c r="A256" s="47" t="s">
        <v>329</v>
      </c>
      <c r="B256" s="18" t="s">
        <v>365</v>
      </c>
      <c r="C256" s="19" t="s">
        <v>378</v>
      </c>
      <c r="D256" s="19" t="s">
        <v>23</v>
      </c>
      <c r="E256" s="19" t="s">
        <v>24</v>
      </c>
      <c r="F256" s="19" t="s">
        <v>389</v>
      </c>
      <c r="G256" s="19" t="s">
        <v>390</v>
      </c>
      <c r="H256" s="19" t="str">
        <f>VLOOKUP(C256,'seznam Pol'!$A$157:$B$675,2,0)</f>
        <v>Budovy, haly a stavby</v>
      </c>
      <c r="I256" s="20">
        <v>450000</v>
      </c>
      <c r="J256" s="21">
        <v>450000</v>
      </c>
      <c r="K256" s="21">
        <v>288902</v>
      </c>
      <c r="L256" s="21">
        <v>161098</v>
      </c>
      <c r="M256" s="22">
        <v>64.2</v>
      </c>
    </row>
    <row r="257" spans="1:13" ht="15" customHeight="1">
      <c r="A257" s="47" t="s">
        <v>329</v>
      </c>
      <c r="B257" s="18" t="s">
        <v>365</v>
      </c>
      <c r="C257" s="19" t="s">
        <v>378</v>
      </c>
      <c r="D257" s="19" t="s">
        <v>23</v>
      </c>
      <c r="E257" s="19" t="s">
        <v>24</v>
      </c>
      <c r="F257" s="19" t="s">
        <v>391</v>
      </c>
      <c r="G257" s="19" t="s">
        <v>392</v>
      </c>
      <c r="H257" s="19" t="str">
        <f>VLOOKUP(C257,'seznam Pol'!$A$157:$B$675,2,0)</f>
        <v>Budovy, haly a stavby</v>
      </c>
      <c r="I257" s="20">
        <v>1000000</v>
      </c>
      <c r="J257" s="21">
        <v>3000000</v>
      </c>
      <c r="K257" s="21">
        <v>85600</v>
      </c>
      <c r="L257" s="21">
        <v>2914400</v>
      </c>
      <c r="M257" s="22">
        <v>2.85</v>
      </c>
    </row>
    <row r="258" spans="1:13" ht="15" customHeight="1">
      <c r="A258" s="47" t="s">
        <v>329</v>
      </c>
      <c r="B258" s="18" t="s">
        <v>365</v>
      </c>
      <c r="C258" s="19" t="s">
        <v>378</v>
      </c>
      <c r="D258" s="19" t="s">
        <v>23</v>
      </c>
      <c r="E258" s="19" t="s">
        <v>24</v>
      </c>
      <c r="F258" s="19" t="s">
        <v>393</v>
      </c>
      <c r="G258" s="19" t="s">
        <v>394</v>
      </c>
      <c r="H258" s="19" t="str">
        <f>VLOOKUP(C258,'seznam Pol'!$A$157:$B$675,2,0)</f>
        <v>Budovy, haly a stavby</v>
      </c>
      <c r="I258" s="20">
        <v>0</v>
      </c>
      <c r="J258" s="21">
        <v>300000</v>
      </c>
      <c r="K258" s="21">
        <v>38720</v>
      </c>
      <c r="L258" s="21">
        <v>261280</v>
      </c>
      <c r="M258" s="22">
        <v>12.91</v>
      </c>
    </row>
    <row r="259" spans="1:13" ht="15" customHeight="1">
      <c r="A259" s="47" t="s">
        <v>329</v>
      </c>
      <c r="B259" s="18" t="s">
        <v>365</v>
      </c>
      <c r="C259" s="19" t="s">
        <v>378</v>
      </c>
      <c r="D259" s="19" t="s">
        <v>23</v>
      </c>
      <c r="E259" s="19" t="s">
        <v>24</v>
      </c>
      <c r="F259" s="19" t="s">
        <v>395</v>
      </c>
      <c r="G259" s="19" t="s">
        <v>396</v>
      </c>
      <c r="H259" s="19" t="str">
        <f>VLOOKUP(C259,'seznam Pol'!$A$157:$B$675,2,0)</f>
        <v>Budovy, haly a stavby</v>
      </c>
      <c r="I259" s="20">
        <v>250000</v>
      </c>
      <c r="J259" s="21">
        <v>500000</v>
      </c>
      <c r="K259" s="21">
        <v>45980</v>
      </c>
      <c r="L259" s="21">
        <v>454020</v>
      </c>
      <c r="M259" s="22">
        <v>9.2</v>
      </c>
    </row>
    <row r="260" spans="1:13" ht="15" customHeight="1">
      <c r="A260" s="47" t="s">
        <v>329</v>
      </c>
      <c r="B260" s="18" t="s">
        <v>365</v>
      </c>
      <c r="C260" s="19" t="s">
        <v>378</v>
      </c>
      <c r="D260" s="19" t="s">
        <v>23</v>
      </c>
      <c r="E260" s="19" t="s">
        <v>24</v>
      </c>
      <c r="F260" s="19" t="s">
        <v>397</v>
      </c>
      <c r="G260" s="19" t="s">
        <v>398</v>
      </c>
      <c r="H260" s="19" t="str">
        <f>VLOOKUP(C260,'seznam Pol'!$A$157:$B$675,2,0)</f>
        <v>Budovy, haly a stavby</v>
      </c>
      <c r="I260" s="20">
        <v>0</v>
      </c>
      <c r="J260" s="21">
        <v>1000000</v>
      </c>
      <c r="K260" s="21">
        <v>0</v>
      </c>
      <c r="L260" s="21">
        <v>1000000</v>
      </c>
      <c r="M260" s="22">
        <v>0</v>
      </c>
    </row>
    <row r="261" spans="1:13" ht="15" customHeight="1">
      <c r="A261" s="47" t="s">
        <v>329</v>
      </c>
      <c r="B261" s="18" t="s">
        <v>105</v>
      </c>
      <c r="C261" s="19" t="s">
        <v>378</v>
      </c>
      <c r="D261" s="19" t="s">
        <v>23</v>
      </c>
      <c r="E261" s="19" t="s">
        <v>24</v>
      </c>
      <c r="F261" s="19" t="s">
        <v>399</v>
      </c>
      <c r="G261" s="19" t="s">
        <v>400</v>
      </c>
      <c r="H261" s="19" t="str">
        <f>VLOOKUP(C261,'seznam Pol'!$A$157:$B$675,2,0)</f>
        <v>Budovy, haly a stavby</v>
      </c>
      <c r="I261" s="20">
        <v>100000</v>
      </c>
      <c r="J261" s="21">
        <v>100000</v>
      </c>
      <c r="K261" s="21">
        <v>0</v>
      </c>
      <c r="L261" s="21">
        <v>100000</v>
      </c>
      <c r="M261" s="22">
        <v>0</v>
      </c>
    </row>
    <row r="262" spans="1:13" ht="15" customHeight="1">
      <c r="A262" s="47" t="s">
        <v>329</v>
      </c>
      <c r="B262" s="18" t="s">
        <v>309</v>
      </c>
      <c r="C262" s="19" t="s">
        <v>378</v>
      </c>
      <c r="D262" s="19" t="s">
        <v>23</v>
      </c>
      <c r="E262" s="19" t="s">
        <v>24</v>
      </c>
      <c r="F262" s="19" t="s">
        <v>140</v>
      </c>
      <c r="G262" s="19" t="s">
        <v>141</v>
      </c>
      <c r="H262" s="19" t="str">
        <f>VLOOKUP(C262,'seznam Pol'!$A$157:$B$675,2,0)</f>
        <v>Budovy, haly a stavby</v>
      </c>
      <c r="I262" s="20">
        <v>18500000</v>
      </c>
      <c r="J262" s="21">
        <v>18800000</v>
      </c>
      <c r="K262" s="21">
        <v>216819.91</v>
      </c>
      <c r="L262" s="21">
        <v>18583180.09</v>
      </c>
      <c r="M262" s="22">
        <v>1.15</v>
      </c>
    </row>
    <row r="263" spans="1:13" ht="15" customHeight="1">
      <c r="A263" s="47" t="s">
        <v>329</v>
      </c>
      <c r="B263" s="18" t="s">
        <v>309</v>
      </c>
      <c r="C263" s="19" t="s">
        <v>378</v>
      </c>
      <c r="D263" s="19" t="s">
        <v>23</v>
      </c>
      <c r="E263" s="19" t="s">
        <v>24</v>
      </c>
      <c r="F263" s="19" t="s">
        <v>142</v>
      </c>
      <c r="G263" s="19" t="s">
        <v>143</v>
      </c>
      <c r="H263" s="19" t="str">
        <f>VLOOKUP(C263,'seznam Pol'!$A$157:$B$675,2,0)</f>
        <v>Budovy, haly a stavby</v>
      </c>
      <c r="I263" s="20">
        <v>50000</v>
      </c>
      <c r="J263" s="21">
        <v>50000</v>
      </c>
      <c r="K263" s="21">
        <v>0</v>
      </c>
      <c r="L263" s="21">
        <v>50000</v>
      </c>
      <c r="M263" s="22">
        <v>0</v>
      </c>
    </row>
    <row r="264" spans="1:13" ht="15" customHeight="1">
      <c r="A264" s="47" t="s">
        <v>329</v>
      </c>
      <c r="B264" s="18" t="s">
        <v>309</v>
      </c>
      <c r="C264" s="19" t="s">
        <v>378</v>
      </c>
      <c r="D264" s="19" t="s">
        <v>23</v>
      </c>
      <c r="E264" s="19" t="s">
        <v>24</v>
      </c>
      <c r="F264" s="19" t="s">
        <v>401</v>
      </c>
      <c r="G264" s="19" t="s">
        <v>402</v>
      </c>
      <c r="H264" s="19" t="str">
        <f>VLOOKUP(C264,'seznam Pol'!$A$157:$B$675,2,0)</f>
        <v>Budovy, haly a stavby</v>
      </c>
      <c r="I264" s="20">
        <v>150000</v>
      </c>
      <c r="J264" s="21">
        <v>150000</v>
      </c>
      <c r="K264" s="21">
        <v>128600</v>
      </c>
      <c r="L264" s="21">
        <v>21400</v>
      </c>
      <c r="M264" s="22">
        <v>85.73</v>
      </c>
    </row>
    <row r="265" spans="1:13" ht="15" customHeight="1">
      <c r="A265" s="47" t="s">
        <v>329</v>
      </c>
      <c r="B265" s="18" t="s">
        <v>309</v>
      </c>
      <c r="C265" s="19" t="s">
        <v>378</v>
      </c>
      <c r="D265" s="19" t="s">
        <v>23</v>
      </c>
      <c r="E265" s="19" t="s">
        <v>24</v>
      </c>
      <c r="F265" s="19" t="s">
        <v>403</v>
      </c>
      <c r="G265" s="19" t="s">
        <v>404</v>
      </c>
      <c r="H265" s="19" t="str">
        <f>VLOOKUP(C265,'seznam Pol'!$A$157:$B$675,2,0)</f>
        <v>Budovy, haly a stavby</v>
      </c>
      <c r="I265" s="20">
        <v>0</v>
      </c>
      <c r="J265" s="21">
        <v>1000000</v>
      </c>
      <c r="K265" s="21">
        <v>0</v>
      </c>
      <c r="L265" s="21">
        <v>1000000</v>
      </c>
      <c r="M265" s="22">
        <v>0</v>
      </c>
    </row>
    <row r="266" spans="1:13" ht="15" customHeight="1">
      <c r="A266" s="47" t="s">
        <v>329</v>
      </c>
      <c r="B266" s="18" t="s">
        <v>315</v>
      </c>
      <c r="C266" s="19" t="s">
        <v>378</v>
      </c>
      <c r="D266" s="19" t="s">
        <v>23</v>
      </c>
      <c r="E266" s="19" t="s">
        <v>24</v>
      </c>
      <c r="F266" s="19" t="s">
        <v>117</v>
      </c>
      <c r="G266" s="19" t="s">
        <v>118</v>
      </c>
      <c r="H266" s="19" t="str">
        <f>VLOOKUP(C266,'seznam Pol'!$A$157:$B$675,2,0)</f>
        <v>Budovy, haly a stavby</v>
      </c>
      <c r="I266" s="20">
        <v>50000</v>
      </c>
      <c r="J266" s="21">
        <v>50000</v>
      </c>
      <c r="K266" s="21">
        <v>0</v>
      </c>
      <c r="L266" s="21">
        <v>50000</v>
      </c>
      <c r="M266" s="22">
        <v>0</v>
      </c>
    </row>
    <row r="267" spans="1:13" ht="15" customHeight="1">
      <c r="A267" s="47" t="s">
        <v>329</v>
      </c>
      <c r="B267" s="18" t="s">
        <v>47</v>
      </c>
      <c r="C267" s="19" t="s">
        <v>378</v>
      </c>
      <c r="D267" s="19" t="s">
        <v>23</v>
      </c>
      <c r="E267" s="19" t="s">
        <v>24</v>
      </c>
      <c r="F267" s="19" t="s">
        <v>405</v>
      </c>
      <c r="G267" s="19" t="s">
        <v>406</v>
      </c>
      <c r="H267" s="19" t="str">
        <f>VLOOKUP(C267,'seznam Pol'!$A$157:$B$675,2,0)</f>
        <v>Budovy, haly a stavby</v>
      </c>
      <c r="I267" s="20">
        <v>150000</v>
      </c>
      <c r="J267" s="21">
        <v>300000</v>
      </c>
      <c r="K267" s="21">
        <v>3000</v>
      </c>
      <c r="L267" s="21">
        <v>297000</v>
      </c>
      <c r="M267" s="22">
        <v>1</v>
      </c>
    </row>
    <row r="268" spans="1:13" ht="15" customHeight="1">
      <c r="A268" s="47" t="s">
        <v>329</v>
      </c>
      <c r="B268" s="18" t="s">
        <v>407</v>
      </c>
      <c r="C268" s="19" t="s">
        <v>378</v>
      </c>
      <c r="D268" s="19" t="s">
        <v>23</v>
      </c>
      <c r="E268" s="19" t="s">
        <v>24</v>
      </c>
      <c r="F268" s="19" t="s">
        <v>408</v>
      </c>
      <c r="G268" s="19" t="s">
        <v>409</v>
      </c>
      <c r="H268" s="19" t="str">
        <f>VLOOKUP(C268,'seznam Pol'!$A$157:$B$675,2,0)</f>
        <v>Budovy, haly a stavby</v>
      </c>
      <c r="I268" s="20">
        <v>50000</v>
      </c>
      <c r="J268" s="21">
        <v>50000</v>
      </c>
      <c r="K268" s="21">
        <v>0</v>
      </c>
      <c r="L268" s="21">
        <v>50000</v>
      </c>
      <c r="M268" s="22">
        <v>0</v>
      </c>
    </row>
    <row r="269" spans="1:13" ht="15" customHeight="1">
      <c r="A269" s="47" t="s">
        <v>329</v>
      </c>
      <c r="B269" s="18" t="s">
        <v>208</v>
      </c>
      <c r="C269" s="19" t="s">
        <v>378</v>
      </c>
      <c r="D269" s="19" t="s">
        <v>23</v>
      </c>
      <c r="E269" s="19" t="s">
        <v>24</v>
      </c>
      <c r="F269" s="19" t="s">
        <v>410</v>
      </c>
      <c r="G269" s="19" t="s">
        <v>411</v>
      </c>
      <c r="H269" s="19" t="str">
        <f>VLOOKUP(C269,'seznam Pol'!$A$157:$B$675,2,0)</f>
        <v>Budovy, haly a stavby</v>
      </c>
      <c r="I269" s="20">
        <v>0</v>
      </c>
      <c r="J269" s="21">
        <v>100000</v>
      </c>
      <c r="K269" s="21">
        <v>0</v>
      </c>
      <c r="L269" s="21">
        <v>100000</v>
      </c>
      <c r="M269" s="22">
        <v>0</v>
      </c>
    </row>
    <row r="270" spans="1:13" ht="15" customHeight="1">
      <c r="A270" s="47" t="s">
        <v>329</v>
      </c>
      <c r="B270" s="18" t="s">
        <v>74</v>
      </c>
      <c r="C270" s="19" t="s">
        <v>378</v>
      </c>
      <c r="D270" s="19" t="s">
        <v>23</v>
      </c>
      <c r="E270" s="19" t="s">
        <v>24</v>
      </c>
      <c r="F270" s="19" t="s">
        <v>412</v>
      </c>
      <c r="G270" s="19" t="s">
        <v>413</v>
      </c>
      <c r="H270" s="19" t="str">
        <f>VLOOKUP(C270,'seznam Pol'!$A$157:$B$675,2,0)</f>
        <v>Budovy, haly a stavby</v>
      </c>
      <c r="I270" s="20">
        <v>1000000</v>
      </c>
      <c r="J270" s="21">
        <v>1000000</v>
      </c>
      <c r="K270" s="21">
        <v>66550</v>
      </c>
      <c r="L270" s="21">
        <v>933450</v>
      </c>
      <c r="M270" s="22">
        <v>6.66</v>
      </c>
    </row>
    <row r="271" spans="1:13" ht="15" customHeight="1">
      <c r="A271" s="47" t="s">
        <v>329</v>
      </c>
      <c r="B271" s="18" t="s">
        <v>74</v>
      </c>
      <c r="C271" s="19" t="s">
        <v>378</v>
      </c>
      <c r="D271" s="19" t="s">
        <v>23</v>
      </c>
      <c r="E271" s="19" t="s">
        <v>24</v>
      </c>
      <c r="F271" s="19" t="s">
        <v>414</v>
      </c>
      <c r="G271" s="19" t="s">
        <v>415</v>
      </c>
      <c r="H271" s="19" t="str">
        <f>VLOOKUP(C271,'seznam Pol'!$A$157:$B$675,2,0)</f>
        <v>Budovy, haly a stavby</v>
      </c>
      <c r="I271" s="20">
        <v>0</v>
      </c>
      <c r="J271" s="21">
        <v>150000</v>
      </c>
      <c r="K271" s="21">
        <v>116412</v>
      </c>
      <c r="L271" s="21">
        <v>33588</v>
      </c>
      <c r="M271" s="22">
        <v>77.61</v>
      </c>
    </row>
    <row r="272" spans="1:13" ht="15" customHeight="1">
      <c r="A272" s="47" t="s">
        <v>329</v>
      </c>
      <c r="B272" s="18" t="s">
        <v>254</v>
      </c>
      <c r="C272" s="19" t="s">
        <v>378</v>
      </c>
      <c r="D272" s="19" t="s">
        <v>23</v>
      </c>
      <c r="E272" s="19" t="s">
        <v>24</v>
      </c>
      <c r="F272" s="19" t="s">
        <v>416</v>
      </c>
      <c r="G272" s="19" t="s">
        <v>417</v>
      </c>
      <c r="H272" s="19" t="str">
        <f>VLOOKUP(C272,'seznam Pol'!$A$157:$B$675,2,0)</f>
        <v>Budovy, haly a stavby</v>
      </c>
      <c r="I272" s="20">
        <v>1600000</v>
      </c>
      <c r="J272" s="21">
        <v>1600000</v>
      </c>
      <c r="K272" s="21">
        <v>0</v>
      </c>
      <c r="L272" s="21">
        <v>1600000</v>
      </c>
      <c r="M272" s="22">
        <v>0</v>
      </c>
    </row>
    <row r="273" spans="1:13" ht="15" customHeight="1">
      <c r="A273" s="47" t="s">
        <v>329</v>
      </c>
      <c r="B273" s="18" t="s">
        <v>334</v>
      </c>
      <c r="C273" s="19" t="s">
        <v>378</v>
      </c>
      <c r="D273" s="19" t="s">
        <v>23</v>
      </c>
      <c r="E273" s="19" t="s">
        <v>24</v>
      </c>
      <c r="F273" s="19" t="s">
        <v>335</v>
      </c>
      <c r="G273" s="19" t="s">
        <v>336</v>
      </c>
      <c r="H273" s="19" t="str">
        <f>VLOOKUP(C273,'seznam Pol'!$A$157:$B$675,2,0)</f>
        <v>Budovy, haly a stavby</v>
      </c>
      <c r="I273" s="20">
        <v>1500000</v>
      </c>
      <c r="J273" s="21">
        <v>2000000</v>
      </c>
      <c r="K273" s="21">
        <v>877698.32</v>
      </c>
      <c r="L273" s="21">
        <v>1122301.68</v>
      </c>
      <c r="M273" s="22">
        <v>43.88</v>
      </c>
    </row>
    <row r="274" spans="1:13" ht="15" customHeight="1">
      <c r="A274" s="47" t="s">
        <v>329</v>
      </c>
      <c r="B274" s="18" t="s">
        <v>334</v>
      </c>
      <c r="C274" s="19" t="s">
        <v>378</v>
      </c>
      <c r="D274" s="19" t="s">
        <v>23</v>
      </c>
      <c r="E274" s="19" t="s">
        <v>24</v>
      </c>
      <c r="F274" s="19" t="s">
        <v>144</v>
      </c>
      <c r="G274" s="19" t="s">
        <v>145</v>
      </c>
      <c r="H274" s="19" t="str">
        <f>VLOOKUP(C274,'seznam Pol'!$A$157:$B$675,2,0)</f>
        <v>Budovy, haly a stavby</v>
      </c>
      <c r="I274" s="20">
        <v>5000000</v>
      </c>
      <c r="J274" s="21">
        <v>20000000</v>
      </c>
      <c r="K274" s="21">
        <v>1954452.79</v>
      </c>
      <c r="L274" s="21">
        <v>18045547.21</v>
      </c>
      <c r="M274" s="22">
        <v>9.77</v>
      </c>
    </row>
    <row r="275" spans="1:13" ht="15" customHeight="1">
      <c r="A275" s="47" t="s">
        <v>329</v>
      </c>
      <c r="B275" s="18" t="s">
        <v>50</v>
      </c>
      <c r="C275" s="19" t="s">
        <v>378</v>
      </c>
      <c r="D275" s="19" t="s">
        <v>23</v>
      </c>
      <c r="E275" s="19" t="s">
        <v>24</v>
      </c>
      <c r="F275" s="19" t="s">
        <v>277</v>
      </c>
      <c r="G275" s="19" t="s">
        <v>278</v>
      </c>
      <c r="H275" s="19" t="str">
        <f>VLOOKUP(C275,'seznam Pol'!$A$157:$B$675,2,0)</f>
        <v>Budovy, haly a stavby</v>
      </c>
      <c r="I275" s="20">
        <v>300000</v>
      </c>
      <c r="J275" s="21">
        <v>300000</v>
      </c>
      <c r="K275" s="21">
        <v>0</v>
      </c>
      <c r="L275" s="21">
        <v>300000</v>
      </c>
      <c r="M275" s="22">
        <v>0</v>
      </c>
    </row>
    <row r="276" spans="1:13" ht="15" customHeight="1">
      <c r="A276" s="47" t="s">
        <v>329</v>
      </c>
      <c r="B276" s="18" t="s">
        <v>53</v>
      </c>
      <c r="C276" s="19" t="s">
        <v>378</v>
      </c>
      <c r="D276" s="19" t="s">
        <v>23</v>
      </c>
      <c r="E276" s="19" t="s">
        <v>24</v>
      </c>
      <c r="F276" s="19" t="s">
        <v>418</v>
      </c>
      <c r="G276" s="19" t="s">
        <v>419</v>
      </c>
      <c r="H276" s="19" t="str">
        <f>VLOOKUP(C276,'seznam Pol'!$A$157:$B$675,2,0)</f>
        <v>Budovy, haly a stavby</v>
      </c>
      <c r="I276" s="20">
        <v>550000</v>
      </c>
      <c r="J276" s="21">
        <v>550000</v>
      </c>
      <c r="K276" s="21">
        <v>16358</v>
      </c>
      <c r="L276" s="21">
        <v>533642</v>
      </c>
      <c r="M276" s="22">
        <v>2.97</v>
      </c>
    </row>
    <row r="277" spans="1:13" ht="15" customHeight="1">
      <c r="A277" s="47" t="s">
        <v>329</v>
      </c>
      <c r="B277" s="18" t="s">
        <v>53</v>
      </c>
      <c r="C277" s="19" t="s">
        <v>378</v>
      </c>
      <c r="D277" s="19" t="s">
        <v>23</v>
      </c>
      <c r="E277" s="19" t="s">
        <v>24</v>
      </c>
      <c r="F277" s="19" t="s">
        <v>420</v>
      </c>
      <c r="G277" s="19" t="s">
        <v>421</v>
      </c>
      <c r="H277" s="19" t="str">
        <f>VLOOKUP(C277,'seznam Pol'!$A$157:$B$675,2,0)</f>
        <v>Budovy, haly a stavby</v>
      </c>
      <c r="I277" s="20">
        <v>0</v>
      </c>
      <c r="J277" s="21">
        <v>250000</v>
      </c>
      <c r="K277" s="21">
        <v>240633.61</v>
      </c>
      <c r="L277" s="21">
        <v>9366.39</v>
      </c>
      <c r="M277" s="22">
        <v>96.25</v>
      </c>
    </row>
    <row r="278" spans="1:13" ht="15" customHeight="1">
      <c r="A278" s="47" t="s">
        <v>329</v>
      </c>
      <c r="B278" s="18" t="s">
        <v>62</v>
      </c>
      <c r="C278" s="19" t="s">
        <v>378</v>
      </c>
      <c r="D278" s="19" t="s">
        <v>23</v>
      </c>
      <c r="E278" s="19" t="s">
        <v>24</v>
      </c>
      <c r="F278" s="19" t="s">
        <v>422</v>
      </c>
      <c r="G278" s="19" t="s">
        <v>423</v>
      </c>
      <c r="H278" s="19" t="str">
        <f>VLOOKUP(C278,'seznam Pol'!$A$157:$B$675,2,0)</f>
        <v>Budovy, haly a stavby</v>
      </c>
      <c r="I278" s="20">
        <v>0</v>
      </c>
      <c r="J278" s="21">
        <v>500000</v>
      </c>
      <c r="K278" s="21">
        <v>0</v>
      </c>
      <c r="L278" s="21">
        <v>500000</v>
      </c>
      <c r="M278" s="22">
        <v>0</v>
      </c>
    </row>
    <row r="279" spans="1:13" ht="15" customHeight="1">
      <c r="A279" s="47" t="s">
        <v>329</v>
      </c>
      <c r="B279" s="18" t="s">
        <v>92</v>
      </c>
      <c r="C279" s="19" t="s">
        <v>378</v>
      </c>
      <c r="D279" s="19" t="s">
        <v>23</v>
      </c>
      <c r="E279" s="19" t="s">
        <v>24</v>
      </c>
      <c r="F279" s="19" t="s">
        <v>424</v>
      </c>
      <c r="G279" s="19" t="s">
        <v>425</v>
      </c>
      <c r="H279" s="19" t="str">
        <f>VLOOKUP(C279,'seznam Pol'!$A$157:$B$675,2,0)</f>
        <v>Budovy, haly a stavby</v>
      </c>
      <c r="I279" s="20">
        <v>300000</v>
      </c>
      <c r="J279" s="21">
        <v>3300000</v>
      </c>
      <c r="K279" s="21">
        <v>0</v>
      </c>
      <c r="L279" s="21">
        <v>3300000</v>
      </c>
      <c r="M279" s="22">
        <v>0</v>
      </c>
    </row>
    <row r="280" spans="1:13" ht="15" customHeight="1">
      <c r="A280" s="47" t="s">
        <v>329</v>
      </c>
      <c r="B280" s="18" t="s">
        <v>92</v>
      </c>
      <c r="C280" s="19" t="s">
        <v>378</v>
      </c>
      <c r="D280" s="19" t="s">
        <v>23</v>
      </c>
      <c r="E280" s="19" t="s">
        <v>24</v>
      </c>
      <c r="F280" s="19" t="s">
        <v>426</v>
      </c>
      <c r="G280" s="19" t="s">
        <v>427</v>
      </c>
      <c r="H280" s="19" t="str">
        <f>VLOOKUP(C280,'seznam Pol'!$A$157:$B$675,2,0)</f>
        <v>Budovy, haly a stavby</v>
      </c>
      <c r="I280" s="20">
        <v>600000</v>
      </c>
      <c r="J280" s="21">
        <v>600000</v>
      </c>
      <c r="K280" s="21">
        <v>157439</v>
      </c>
      <c r="L280" s="21">
        <v>442561</v>
      </c>
      <c r="M280" s="22">
        <v>26.24</v>
      </c>
    </row>
    <row r="281" spans="1:13" ht="15" customHeight="1">
      <c r="A281" s="47" t="s">
        <v>329</v>
      </c>
      <c r="B281" s="18" t="s">
        <v>92</v>
      </c>
      <c r="C281" s="19" t="s">
        <v>378</v>
      </c>
      <c r="D281" s="19" t="s">
        <v>23</v>
      </c>
      <c r="E281" s="19" t="s">
        <v>24</v>
      </c>
      <c r="F281" s="19" t="s">
        <v>428</v>
      </c>
      <c r="G281" s="19" t="s">
        <v>429</v>
      </c>
      <c r="H281" s="19" t="str">
        <f>VLOOKUP(C281,'seznam Pol'!$A$157:$B$675,2,0)</f>
        <v>Budovy, haly a stavby</v>
      </c>
      <c r="I281" s="20">
        <v>500000</v>
      </c>
      <c r="J281" s="21">
        <v>500000</v>
      </c>
      <c r="K281" s="21">
        <v>0</v>
      </c>
      <c r="L281" s="21">
        <v>500000</v>
      </c>
      <c r="M281" s="22">
        <v>0</v>
      </c>
    </row>
    <row r="282" spans="1:13" ht="15" customHeight="1">
      <c r="A282" s="47" t="s">
        <v>329</v>
      </c>
      <c r="B282" s="18" t="s">
        <v>92</v>
      </c>
      <c r="C282" s="19" t="s">
        <v>378</v>
      </c>
      <c r="D282" s="19" t="s">
        <v>23</v>
      </c>
      <c r="E282" s="19" t="s">
        <v>24</v>
      </c>
      <c r="F282" s="19" t="s">
        <v>430</v>
      </c>
      <c r="G282" s="19" t="s">
        <v>431</v>
      </c>
      <c r="H282" s="19" t="str">
        <f>VLOOKUP(C282,'seznam Pol'!$A$157:$B$675,2,0)</f>
        <v>Budovy, haly a stavby</v>
      </c>
      <c r="I282" s="20">
        <v>2500000</v>
      </c>
      <c r="J282" s="21">
        <v>2500000</v>
      </c>
      <c r="K282" s="21">
        <v>16400</v>
      </c>
      <c r="L282" s="21">
        <v>2483600</v>
      </c>
      <c r="M282" s="22">
        <v>0.66</v>
      </c>
    </row>
    <row r="283" spans="1:13" ht="15" customHeight="1">
      <c r="A283" s="47" t="s">
        <v>329</v>
      </c>
      <c r="B283" s="18" t="s">
        <v>92</v>
      </c>
      <c r="C283" s="19" t="s">
        <v>378</v>
      </c>
      <c r="D283" s="19" t="s">
        <v>23</v>
      </c>
      <c r="E283" s="19" t="s">
        <v>24</v>
      </c>
      <c r="F283" s="19" t="s">
        <v>432</v>
      </c>
      <c r="G283" s="19" t="s">
        <v>433</v>
      </c>
      <c r="H283" s="19" t="str">
        <f>VLOOKUP(C283,'seznam Pol'!$A$157:$B$675,2,0)</f>
        <v>Budovy, haly a stavby</v>
      </c>
      <c r="I283" s="20">
        <v>1500000</v>
      </c>
      <c r="J283" s="21">
        <v>1500000</v>
      </c>
      <c r="K283" s="21">
        <v>313264</v>
      </c>
      <c r="L283" s="21">
        <v>1186736</v>
      </c>
      <c r="M283" s="22">
        <v>20.88</v>
      </c>
    </row>
    <row r="284" spans="1:13" ht="15" customHeight="1">
      <c r="A284" s="47" t="s">
        <v>329</v>
      </c>
      <c r="B284" s="18" t="s">
        <v>92</v>
      </c>
      <c r="C284" s="19" t="s">
        <v>378</v>
      </c>
      <c r="D284" s="19" t="s">
        <v>23</v>
      </c>
      <c r="E284" s="19" t="s">
        <v>24</v>
      </c>
      <c r="F284" s="19" t="s">
        <v>135</v>
      </c>
      <c r="G284" s="19" t="s">
        <v>136</v>
      </c>
      <c r="H284" s="19" t="str">
        <f>VLOOKUP(C284,'seznam Pol'!$A$157:$B$675,2,0)</f>
        <v>Budovy, haly a stavby</v>
      </c>
      <c r="I284" s="20">
        <v>1100000</v>
      </c>
      <c r="J284" s="21">
        <v>200000</v>
      </c>
      <c r="K284" s="21">
        <v>48400</v>
      </c>
      <c r="L284" s="21">
        <v>151600</v>
      </c>
      <c r="M284" s="22">
        <v>24.2</v>
      </c>
    </row>
    <row r="285" spans="1:13" ht="15" customHeight="1">
      <c r="A285" s="47" t="s">
        <v>329</v>
      </c>
      <c r="B285" s="18" t="s">
        <v>92</v>
      </c>
      <c r="C285" s="19" t="s">
        <v>378</v>
      </c>
      <c r="D285" s="19" t="s">
        <v>23</v>
      </c>
      <c r="E285" s="19" t="s">
        <v>24</v>
      </c>
      <c r="F285" s="19" t="s">
        <v>137</v>
      </c>
      <c r="G285" s="19" t="s">
        <v>138</v>
      </c>
      <c r="H285" s="19" t="str">
        <f>VLOOKUP(C285,'seznam Pol'!$A$157:$B$675,2,0)</f>
        <v>Budovy, haly a stavby</v>
      </c>
      <c r="I285" s="20">
        <v>2000000</v>
      </c>
      <c r="J285" s="21">
        <v>0</v>
      </c>
      <c r="K285" s="21">
        <v>0</v>
      </c>
      <c r="L285" s="21">
        <v>0</v>
      </c>
      <c r="M285" s="22">
        <v>0</v>
      </c>
    </row>
    <row r="286" spans="1:13" ht="15" customHeight="1">
      <c r="A286" s="47" t="s">
        <v>329</v>
      </c>
      <c r="B286" s="18" t="s">
        <v>344</v>
      </c>
      <c r="C286" s="19" t="s">
        <v>378</v>
      </c>
      <c r="D286" s="19" t="s">
        <v>23</v>
      </c>
      <c r="E286" s="19" t="s">
        <v>24</v>
      </c>
      <c r="F286" s="19" t="s">
        <v>345</v>
      </c>
      <c r="G286" s="19" t="s">
        <v>346</v>
      </c>
      <c r="H286" s="19" t="str">
        <f>VLOOKUP(C286,'seznam Pol'!$A$157:$B$675,2,0)</f>
        <v>Budovy, haly a stavby</v>
      </c>
      <c r="I286" s="20">
        <v>200000</v>
      </c>
      <c r="J286" s="21">
        <v>200000</v>
      </c>
      <c r="K286" s="21">
        <v>0</v>
      </c>
      <c r="L286" s="21">
        <v>200000</v>
      </c>
      <c r="M286" s="22">
        <v>0</v>
      </c>
    </row>
    <row r="287" spans="1:13" ht="15" customHeight="1">
      <c r="A287" s="47" t="s">
        <v>329</v>
      </c>
      <c r="B287" s="18" t="s">
        <v>56</v>
      </c>
      <c r="C287" s="19" t="s">
        <v>378</v>
      </c>
      <c r="D287" s="19" t="s">
        <v>23</v>
      </c>
      <c r="E287" s="19" t="s">
        <v>24</v>
      </c>
      <c r="F287" s="19" t="s">
        <v>434</v>
      </c>
      <c r="G287" s="19" t="s">
        <v>435</v>
      </c>
      <c r="H287" s="19" t="str">
        <f>VLOOKUP(C287,'seznam Pol'!$A$157:$B$675,2,0)</f>
        <v>Budovy, haly a stavby</v>
      </c>
      <c r="I287" s="20">
        <v>500000</v>
      </c>
      <c r="J287" s="21">
        <v>500000</v>
      </c>
      <c r="K287" s="21">
        <v>0</v>
      </c>
      <c r="L287" s="21">
        <v>500000</v>
      </c>
      <c r="M287" s="22">
        <v>0</v>
      </c>
    </row>
    <row r="288" spans="1:13" ht="15" customHeight="1">
      <c r="A288" s="47" t="s">
        <v>329</v>
      </c>
      <c r="B288" s="18" t="s">
        <v>322</v>
      </c>
      <c r="C288" s="19" t="s">
        <v>378</v>
      </c>
      <c r="D288" s="19" t="s">
        <v>23</v>
      </c>
      <c r="E288" s="19" t="s">
        <v>24</v>
      </c>
      <c r="F288" s="19" t="s">
        <v>436</v>
      </c>
      <c r="G288" s="19" t="s">
        <v>437</v>
      </c>
      <c r="H288" s="19" t="str">
        <f>VLOOKUP(C288,'seznam Pol'!$A$157:$B$675,2,0)</f>
        <v>Budovy, haly a stavby</v>
      </c>
      <c r="I288" s="20">
        <v>100000</v>
      </c>
      <c r="J288" s="21">
        <v>100000</v>
      </c>
      <c r="K288" s="21">
        <v>0</v>
      </c>
      <c r="L288" s="21">
        <v>100000</v>
      </c>
      <c r="M288" s="22">
        <v>0</v>
      </c>
    </row>
    <row r="289" spans="1:13" ht="15" customHeight="1">
      <c r="A289" s="47" t="s">
        <v>329</v>
      </c>
      <c r="B289" s="18" t="s">
        <v>438</v>
      </c>
      <c r="C289" s="19" t="s">
        <v>439</v>
      </c>
      <c r="D289" s="19" t="s">
        <v>23</v>
      </c>
      <c r="E289" s="19" t="s">
        <v>24</v>
      </c>
      <c r="F289" s="19" t="s">
        <v>393</v>
      </c>
      <c r="G289" s="19" t="s">
        <v>394</v>
      </c>
      <c r="H289" s="19" t="str">
        <f>VLOOKUP(C289,'seznam Pol'!$A$157:$B$675,2,0)</f>
        <v>Stroje, přístroje a zařízení</v>
      </c>
      <c r="I289" s="20">
        <v>100000</v>
      </c>
      <c r="J289" s="21">
        <v>0</v>
      </c>
      <c r="K289" s="21">
        <v>0</v>
      </c>
      <c r="L289" s="21">
        <v>0</v>
      </c>
      <c r="M289" s="22">
        <v>0</v>
      </c>
    </row>
    <row r="290" spans="1:13" ht="15" customHeight="1">
      <c r="A290" s="47" t="s">
        <v>329</v>
      </c>
      <c r="B290" s="18" t="s">
        <v>315</v>
      </c>
      <c r="C290" s="19" t="s">
        <v>439</v>
      </c>
      <c r="D290" s="19" t="s">
        <v>23</v>
      </c>
      <c r="E290" s="19" t="s">
        <v>24</v>
      </c>
      <c r="F290" s="19" t="s">
        <v>345</v>
      </c>
      <c r="G290" s="19" t="s">
        <v>346</v>
      </c>
      <c r="H290" s="19" t="str">
        <f>VLOOKUP(C290,'seznam Pol'!$A$157:$B$675,2,0)</f>
        <v>Stroje, přístroje a zařízení</v>
      </c>
      <c r="I290" s="20">
        <v>0</v>
      </c>
      <c r="J290" s="21">
        <v>200000</v>
      </c>
      <c r="K290" s="21">
        <v>0</v>
      </c>
      <c r="L290" s="21">
        <v>200000</v>
      </c>
      <c r="M290" s="22">
        <v>0</v>
      </c>
    </row>
    <row r="291" spans="1:13" ht="15" customHeight="1">
      <c r="A291" s="47" t="s">
        <v>329</v>
      </c>
      <c r="B291" s="18" t="s">
        <v>47</v>
      </c>
      <c r="C291" s="19" t="s">
        <v>439</v>
      </c>
      <c r="D291" s="19" t="s">
        <v>23</v>
      </c>
      <c r="E291" s="19" t="s">
        <v>24</v>
      </c>
      <c r="F291" s="19" t="s">
        <v>440</v>
      </c>
      <c r="G291" s="19" t="s">
        <v>441</v>
      </c>
      <c r="H291" s="19" t="str">
        <f>VLOOKUP(C291,'seznam Pol'!$A$157:$B$675,2,0)</f>
        <v>Stroje, přístroje a zařízení</v>
      </c>
      <c r="I291" s="20">
        <v>300000</v>
      </c>
      <c r="J291" s="21">
        <v>300000</v>
      </c>
      <c r="K291" s="21">
        <v>298040.8</v>
      </c>
      <c r="L291" s="21">
        <v>1959.2</v>
      </c>
      <c r="M291" s="22">
        <v>99.35</v>
      </c>
    </row>
    <row r="292" spans="1:13" ht="15" customHeight="1">
      <c r="A292" s="47" t="s">
        <v>329</v>
      </c>
      <c r="B292" s="18" t="s">
        <v>74</v>
      </c>
      <c r="C292" s="19" t="s">
        <v>439</v>
      </c>
      <c r="D292" s="19" t="s">
        <v>23</v>
      </c>
      <c r="E292" s="19" t="s">
        <v>24</v>
      </c>
      <c r="F292" s="19" t="s">
        <v>414</v>
      </c>
      <c r="G292" s="19" t="s">
        <v>415</v>
      </c>
      <c r="H292" s="19" t="str">
        <f>VLOOKUP(C292,'seznam Pol'!$A$157:$B$675,2,0)</f>
        <v>Stroje, přístroje a zařízení</v>
      </c>
      <c r="I292" s="20">
        <v>150000</v>
      </c>
      <c r="J292" s="21">
        <v>0</v>
      </c>
      <c r="K292" s="21">
        <v>0</v>
      </c>
      <c r="L292" s="21">
        <v>0</v>
      </c>
      <c r="M292" s="22">
        <v>0</v>
      </c>
    </row>
    <row r="293" spans="1:13" ht="15" customHeight="1">
      <c r="A293" s="47" t="s">
        <v>329</v>
      </c>
      <c r="B293" s="18" t="s">
        <v>53</v>
      </c>
      <c r="C293" s="19" t="s">
        <v>439</v>
      </c>
      <c r="D293" s="19" t="s">
        <v>23</v>
      </c>
      <c r="E293" s="19" t="s">
        <v>24</v>
      </c>
      <c r="F293" s="19" t="s">
        <v>442</v>
      </c>
      <c r="G293" s="19" t="s">
        <v>443</v>
      </c>
      <c r="H293" s="19" t="str">
        <f>VLOOKUP(C293,'seznam Pol'!$A$157:$B$675,2,0)</f>
        <v>Stroje, přístroje a zařízení</v>
      </c>
      <c r="I293" s="20">
        <v>3000000</v>
      </c>
      <c r="J293" s="21">
        <v>3000000</v>
      </c>
      <c r="K293" s="21">
        <v>1483204</v>
      </c>
      <c r="L293" s="21">
        <v>1516796</v>
      </c>
      <c r="M293" s="22">
        <v>49.44</v>
      </c>
    </row>
    <row r="294" spans="1:13" ht="15" customHeight="1">
      <c r="A294" s="47" t="s">
        <v>329</v>
      </c>
      <c r="B294" s="18" t="s">
        <v>309</v>
      </c>
      <c r="C294" s="19" t="s">
        <v>444</v>
      </c>
      <c r="D294" s="19" t="s">
        <v>23</v>
      </c>
      <c r="E294" s="19" t="s">
        <v>24</v>
      </c>
      <c r="F294" s="19" t="s">
        <v>445</v>
      </c>
      <c r="G294" s="19" t="s">
        <v>446</v>
      </c>
      <c r="H294" s="19" t="str">
        <f>VLOOKUP(C294,'seznam Pol'!$A$157:$B$675,2,0)</f>
        <v>Dopravní prostředky</v>
      </c>
      <c r="I294" s="20">
        <v>500000</v>
      </c>
      <c r="J294" s="21">
        <v>500000</v>
      </c>
      <c r="K294" s="21">
        <v>11809.6</v>
      </c>
      <c r="L294" s="21">
        <v>488190.4</v>
      </c>
      <c r="M294" s="22">
        <v>2.36</v>
      </c>
    </row>
    <row r="295" spans="1:13" ht="15" customHeight="1">
      <c r="A295" s="47" t="s">
        <v>329</v>
      </c>
      <c r="B295" s="18" t="s">
        <v>92</v>
      </c>
      <c r="C295" s="19" t="s">
        <v>444</v>
      </c>
      <c r="D295" s="19" t="s">
        <v>23</v>
      </c>
      <c r="E295" s="19" t="s">
        <v>24</v>
      </c>
      <c r="F295" s="19" t="s">
        <v>447</v>
      </c>
      <c r="G295" s="19" t="s">
        <v>448</v>
      </c>
      <c r="H295" s="19" t="str">
        <f>VLOOKUP(C295,'seznam Pol'!$A$157:$B$675,2,0)</f>
        <v>Dopravní prostředky</v>
      </c>
      <c r="I295" s="20">
        <v>150000</v>
      </c>
      <c r="J295" s="21">
        <v>150000</v>
      </c>
      <c r="K295" s="21">
        <v>0</v>
      </c>
      <c r="L295" s="21">
        <v>150000</v>
      </c>
      <c r="M295" s="22">
        <v>0</v>
      </c>
    </row>
    <row r="296" spans="1:13" ht="15" customHeight="1">
      <c r="A296" s="47" t="s">
        <v>329</v>
      </c>
      <c r="B296" s="18" t="s">
        <v>309</v>
      </c>
      <c r="C296" s="19" t="s">
        <v>449</v>
      </c>
      <c r="D296" s="19" t="s">
        <v>23</v>
      </c>
      <c r="E296" s="19" t="s">
        <v>24</v>
      </c>
      <c r="F296" s="19" t="s">
        <v>450</v>
      </c>
      <c r="G296" s="19" t="s">
        <v>451</v>
      </c>
      <c r="H296" s="19" t="str">
        <f>VLOOKUP(C296,'seznam Pol'!$A$157:$B$675,2,0)</f>
        <v>Výpočetní technika</v>
      </c>
      <c r="I296" s="20">
        <v>500000</v>
      </c>
      <c r="J296" s="21">
        <v>500000</v>
      </c>
      <c r="K296" s="21">
        <v>0</v>
      </c>
      <c r="L296" s="21">
        <v>500000</v>
      </c>
      <c r="M296" s="22">
        <v>0</v>
      </c>
    </row>
    <row r="297" spans="1:13" ht="15" customHeight="1">
      <c r="A297" s="47" t="s">
        <v>329</v>
      </c>
      <c r="B297" s="18" t="s">
        <v>315</v>
      </c>
      <c r="C297" s="19" t="s">
        <v>449</v>
      </c>
      <c r="D297" s="19" t="s">
        <v>23</v>
      </c>
      <c r="E297" s="19" t="s">
        <v>24</v>
      </c>
      <c r="F297" s="19" t="s">
        <v>452</v>
      </c>
      <c r="G297" s="19" t="s">
        <v>453</v>
      </c>
      <c r="H297" s="19" t="str">
        <f>VLOOKUP(C297,'seznam Pol'!$A$157:$B$675,2,0)</f>
        <v>Výpočetní technika</v>
      </c>
      <c r="I297" s="20">
        <v>900000</v>
      </c>
      <c r="J297" s="21">
        <v>1000000</v>
      </c>
      <c r="K297" s="21">
        <v>12000</v>
      </c>
      <c r="L297" s="21">
        <v>988000</v>
      </c>
      <c r="M297" s="22">
        <v>1.2</v>
      </c>
    </row>
    <row r="298" spans="1:13" ht="15" customHeight="1">
      <c r="A298" s="47" t="s">
        <v>329</v>
      </c>
      <c r="B298" s="18" t="s">
        <v>74</v>
      </c>
      <c r="C298" s="19" t="s">
        <v>454</v>
      </c>
      <c r="D298" s="19" t="s">
        <v>23</v>
      </c>
      <c r="E298" s="19" t="s">
        <v>24</v>
      </c>
      <c r="F298" s="19" t="s">
        <v>455</v>
      </c>
      <c r="G298" s="19" t="s">
        <v>456</v>
      </c>
      <c r="H298" s="19" t="str">
        <f>VLOOKUP(C298,'seznam Pol'!$A$157:$B$675,2,0)</f>
        <v>Nákup dlouhodobého hmotného majetku jinde nezařaze</v>
      </c>
      <c r="I298" s="20">
        <v>150000</v>
      </c>
      <c r="J298" s="21">
        <v>200000</v>
      </c>
      <c r="K298" s="21">
        <v>0</v>
      </c>
      <c r="L298" s="21">
        <v>200000</v>
      </c>
      <c r="M298" s="22">
        <v>0</v>
      </c>
    </row>
    <row r="299" spans="1:13" ht="15" customHeight="1">
      <c r="A299" s="47" t="s">
        <v>329</v>
      </c>
      <c r="B299" s="18" t="s">
        <v>50</v>
      </c>
      <c r="C299" s="19" t="s">
        <v>454</v>
      </c>
      <c r="D299" s="19" t="s">
        <v>23</v>
      </c>
      <c r="E299" s="19" t="s">
        <v>24</v>
      </c>
      <c r="F299" s="19" t="s">
        <v>457</v>
      </c>
      <c r="G299" s="19" t="s">
        <v>458</v>
      </c>
      <c r="H299" s="19" t="str">
        <f>VLOOKUP(C299,'seznam Pol'!$A$157:$B$675,2,0)</f>
        <v>Nákup dlouhodobého hmotného majetku jinde nezařaze</v>
      </c>
      <c r="I299" s="20">
        <v>300000</v>
      </c>
      <c r="J299" s="21">
        <v>0</v>
      </c>
      <c r="K299" s="21">
        <v>0</v>
      </c>
      <c r="L299" s="21">
        <v>0</v>
      </c>
      <c r="M299" s="22">
        <v>0</v>
      </c>
    </row>
    <row r="300" spans="1:13" ht="15" customHeight="1">
      <c r="A300" s="47" t="s">
        <v>329</v>
      </c>
      <c r="B300" s="18" t="s">
        <v>53</v>
      </c>
      <c r="C300" s="19" t="s">
        <v>459</v>
      </c>
      <c r="D300" s="19" t="s">
        <v>23</v>
      </c>
      <c r="E300" s="19" t="s">
        <v>24</v>
      </c>
      <c r="F300" s="19" t="s">
        <v>460</v>
      </c>
      <c r="G300" s="19" t="s">
        <v>461</v>
      </c>
      <c r="H300" s="19" t="str">
        <f>VLOOKUP(C300,'seznam Pol'!$A$157:$B$675,2,0)</f>
        <v>Pozemky</v>
      </c>
      <c r="I300" s="20">
        <v>200000</v>
      </c>
      <c r="J300" s="21">
        <v>200000</v>
      </c>
      <c r="K300" s="21">
        <v>0</v>
      </c>
      <c r="L300" s="21">
        <v>200000</v>
      </c>
      <c r="M300" s="22">
        <v>0</v>
      </c>
    </row>
    <row r="301" spans="1:13" ht="15" customHeight="1">
      <c r="A301" s="102" t="s">
        <v>377</v>
      </c>
      <c r="B301" s="103"/>
      <c r="C301" s="103"/>
      <c r="D301" s="103"/>
      <c r="E301" s="103"/>
      <c r="F301" s="104"/>
      <c r="G301" s="48" t="s">
        <v>462</v>
      </c>
      <c r="H301" s="81"/>
      <c r="I301" s="49">
        <v>49500000</v>
      </c>
      <c r="J301" s="50">
        <v>74100000</v>
      </c>
      <c r="K301" s="50">
        <v>7760930.32</v>
      </c>
      <c r="L301" s="50">
        <v>66339069.68</v>
      </c>
      <c r="M301" s="51">
        <v>10.47</v>
      </c>
    </row>
    <row r="302" spans="1:13" ht="15" customHeight="1">
      <c r="A302" s="56" t="s">
        <v>463</v>
      </c>
      <c r="B302" s="18" t="s">
        <v>47</v>
      </c>
      <c r="C302" s="19" t="s">
        <v>271</v>
      </c>
      <c r="D302" s="19" t="s">
        <v>23</v>
      </c>
      <c r="E302" s="19" t="s">
        <v>24</v>
      </c>
      <c r="F302" s="19" t="s">
        <v>272</v>
      </c>
      <c r="G302" s="19" t="s">
        <v>273</v>
      </c>
      <c r="H302" s="19" t="str">
        <f>VLOOKUP(C302,'seznam Pol'!$A$157:$B$675,2,0)</f>
        <v>Ochranné pomůcky</v>
      </c>
      <c r="I302" s="20">
        <v>30000</v>
      </c>
      <c r="J302" s="21">
        <v>30000</v>
      </c>
      <c r="K302" s="21">
        <v>5013</v>
      </c>
      <c r="L302" s="21">
        <v>24987</v>
      </c>
      <c r="M302" s="22">
        <v>16.71</v>
      </c>
    </row>
    <row r="303" spans="1:13" ht="15" customHeight="1">
      <c r="A303" s="56" t="s">
        <v>463</v>
      </c>
      <c r="B303" s="18" t="s">
        <v>43</v>
      </c>
      <c r="C303" s="19" t="s">
        <v>182</v>
      </c>
      <c r="D303" s="19" t="s">
        <v>23</v>
      </c>
      <c r="E303" s="19" t="s">
        <v>24</v>
      </c>
      <c r="F303" s="19" t="s">
        <v>183</v>
      </c>
      <c r="G303" s="19" t="s">
        <v>184</v>
      </c>
      <c r="H303" s="19" t="str">
        <f>VLOOKUP(C303,'seznam Pol'!$A$157:$B$675,2,0)</f>
        <v>Knihy, učební pomůcky a tisk</v>
      </c>
      <c r="I303" s="20">
        <v>150000</v>
      </c>
      <c r="J303" s="21">
        <v>150000</v>
      </c>
      <c r="K303" s="21">
        <v>61748</v>
      </c>
      <c r="L303" s="21">
        <v>88252</v>
      </c>
      <c r="M303" s="22">
        <v>41.17</v>
      </c>
    </row>
    <row r="304" spans="1:13" ht="15" customHeight="1">
      <c r="A304" s="56" t="s">
        <v>463</v>
      </c>
      <c r="B304" s="18" t="s">
        <v>43</v>
      </c>
      <c r="C304" s="19" t="s">
        <v>185</v>
      </c>
      <c r="D304" s="19" t="s">
        <v>23</v>
      </c>
      <c r="E304" s="19" t="s">
        <v>24</v>
      </c>
      <c r="F304" s="19" t="s">
        <v>186</v>
      </c>
      <c r="G304" s="19" t="s">
        <v>187</v>
      </c>
      <c r="H304" s="19" t="str">
        <f>VLOOKUP(C304,'seznam Pol'!$A$157:$B$675,2,0)</f>
        <v>Drobný hmotný dlouhodobý majetek</v>
      </c>
      <c r="I304" s="20">
        <v>15000</v>
      </c>
      <c r="J304" s="21">
        <v>15000</v>
      </c>
      <c r="K304" s="21">
        <v>0</v>
      </c>
      <c r="L304" s="21">
        <v>15000</v>
      </c>
      <c r="M304" s="22">
        <v>0</v>
      </c>
    </row>
    <row r="305" spans="1:13" ht="15" customHeight="1">
      <c r="A305" s="56" t="s">
        <v>463</v>
      </c>
      <c r="B305" s="18" t="s">
        <v>47</v>
      </c>
      <c r="C305" s="19" t="s">
        <v>185</v>
      </c>
      <c r="D305" s="19" t="s">
        <v>23</v>
      </c>
      <c r="E305" s="19" t="s">
        <v>24</v>
      </c>
      <c r="F305" s="19" t="s">
        <v>186</v>
      </c>
      <c r="G305" s="19" t="s">
        <v>187</v>
      </c>
      <c r="H305" s="19" t="str">
        <f>VLOOKUP(C305,'seznam Pol'!$A$157:$B$675,2,0)</f>
        <v>Drobný hmotný dlouhodobý majetek</v>
      </c>
      <c r="I305" s="20">
        <v>20000</v>
      </c>
      <c r="J305" s="21">
        <v>20000</v>
      </c>
      <c r="K305" s="21">
        <v>0</v>
      </c>
      <c r="L305" s="21">
        <v>20000</v>
      </c>
      <c r="M305" s="22">
        <v>0</v>
      </c>
    </row>
    <row r="306" spans="1:13" ht="15" customHeight="1">
      <c r="A306" s="56" t="s">
        <v>463</v>
      </c>
      <c r="B306" s="18" t="s">
        <v>43</v>
      </c>
      <c r="C306" s="19" t="s">
        <v>189</v>
      </c>
      <c r="D306" s="19" t="s">
        <v>23</v>
      </c>
      <c r="E306" s="19" t="s">
        <v>24</v>
      </c>
      <c r="F306" s="19" t="s">
        <v>199</v>
      </c>
      <c r="G306" s="19" t="s">
        <v>200</v>
      </c>
      <c r="H306" s="19" t="str">
        <f>VLOOKUP(C306,'seznam Pol'!$A$157:$B$675,2,0)</f>
        <v>Nákup materiálu j.n.</v>
      </c>
      <c r="I306" s="20">
        <v>25000</v>
      </c>
      <c r="J306" s="21">
        <v>25000</v>
      </c>
      <c r="K306" s="21">
        <v>5176</v>
      </c>
      <c r="L306" s="21">
        <v>19824</v>
      </c>
      <c r="M306" s="22">
        <v>20.7</v>
      </c>
    </row>
    <row r="307" spans="1:13" ht="15" customHeight="1">
      <c r="A307" s="56" t="s">
        <v>463</v>
      </c>
      <c r="B307" s="18" t="s">
        <v>47</v>
      </c>
      <c r="C307" s="19" t="s">
        <v>189</v>
      </c>
      <c r="D307" s="19" t="s">
        <v>23</v>
      </c>
      <c r="E307" s="19" t="s">
        <v>24</v>
      </c>
      <c r="F307" s="19" t="s">
        <v>199</v>
      </c>
      <c r="G307" s="19" t="s">
        <v>200</v>
      </c>
      <c r="H307" s="19" t="str">
        <f>VLOOKUP(C307,'seznam Pol'!$A$157:$B$675,2,0)</f>
        <v>Nákup materiálu j.n.</v>
      </c>
      <c r="I307" s="20">
        <v>25000</v>
      </c>
      <c r="J307" s="21">
        <v>25000</v>
      </c>
      <c r="K307" s="21">
        <v>0</v>
      </c>
      <c r="L307" s="21">
        <v>25000</v>
      </c>
      <c r="M307" s="22">
        <v>0</v>
      </c>
    </row>
    <row r="308" spans="1:13" ht="15" customHeight="1">
      <c r="A308" s="56" t="s">
        <v>463</v>
      </c>
      <c r="B308" s="18" t="s">
        <v>47</v>
      </c>
      <c r="C308" s="19" t="s">
        <v>189</v>
      </c>
      <c r="D308" s="19" t="s">
        <v>23</v>
      </c>
      <c r="E308" s="19" t="s">
        <v>24</v>
      </c>
      <c r="F308" s="19" t="s">
        <v>172</v>
      </c>
      <c r="G308" s="19" t="s">
        <v>173</v>
      </c>
      <c r="H308" s="19" t="str">
        <f>VLOOKUP(C308,'seznam Pol'!$A$157:$B$675,2,0)</f>
        <v>Nákup materiálu j.n.</v>
      </c>
      <c r="I308" s="20">
        <v>5000</v>
      </c>
      <c r="J308" s="21">
        <v>5000</v>
      </c>
      <c r="K308" s="21">
        <v>527</v>
      </c>
      <c r="L308" s="21">
        <v>4473</v>
      </c>
      <c r="M308" s="22">
        <v>10.54</v>
      </c>
    </row>
    <row r="309" spans="1:13" ht="15" customHeight="1">
      <c r="A309" s="56" t="s">
        <v>463</v>
      </c>
      <c r="B309" s="18" t="s">
        <v>47</v>
      </c>
      <c r="C309" s="19" t="s">
        <v>189</v>
      </c>
      <c r="D309" s="19" t="s">
        <v>23</v>
      </c>
      <c r="E309" s="19" t="s">
        <v>24</v>
      </c>
      <c r="F309" s="19" t="s">
        <v>464</v>
      </c>
      <c r="G309" s="19" t="s">
        <v>465</v>
      </c>
      <c r="H309" s="19" t="str">
        <f>VLOOKUP(C309,'seznam Pol'!$A$157:$B$675,2,0)</f>
        <v>Nákup materiálu j.n.</v>
      </c>
      <c r="I309" s="20">
        <v>2000</v>
      </c>
      <c r="J309" s="21">
        <v>2000</v>
      </c>
      <c r="K309" s="21">
        <v>0</v>
      </c>
      <c r="L309" s="21">
        <v>2000</v>
      </c>
      <c r="M309" s="22">
        <v>0</v>
      </c>
    </row>
    <row r="310" spans="1:13" ht="15" customHeight="1">
      <c r="A310" s="56" t="s">
        <v>463</v>
      </c>
      <c r="B310" s="18" t="s">
        <v>47</v>
      </c>
      <c r="C310" s="19" t="s">
        <v>189</v>
      </c>
      <c r="D310" s="19" t="s">
        <v>23</v>
      </c>
      <c r="E310" s="19" t="s">
        <v>24</v>
      </c>
      <c r="F310" s="19" t="s">
        <v>466</v>
      </c>
      <c r="G310" s="19" t="s">
        <v>467</v>
      </c>
      <c r="H310" s="19" t="str">
        <f>VLOOKUP(C310,'seznam Pol'!$A$157:$B$675,2,0)</f>
        <v>Nákup materiálu j.n.</v>
      </c>
      <c r="I310" s="20">
        <v>2000</v>
      </c>
      <c r="J310" s="21">
        <v>970</v>
      </c>
      <c r="K310" s="21">
        <v>440</v>
      </c>
      <c r="L310" s="21">
        <v>530</v>
      </c>
      <c r="M310" s="22">
        <v>45.36</v>
      </c>
    </row>
    <row r="311" spans="1:13" ht="15" customHeight="1">
      <c r="A311" s="56" t="s">
        <v>463</v>
      </c>
      <c r="B311" s="18" t="s">
        <v>47</v>
      </c>
      <c r="C311" s="19" t="s">
        <v>189</v>
      </c>
      <c r="D311" s="19" t="s">
        <v>23</v>
      </c>
      <c r="E311" s="19" t="s">
        <v>24</v>
      </c>
      <c r="F311" s="19" t="s">
        <v>468</v>
      </c>
      <c r="G311" s="19" t="s">
        <v>469</v>
      </c>
      <c r="H311" s="19" t="str">
        <f>VLOOKUP(C311,'seznam Pol'!$A$157:$B$675,2,0)</f>
        <v>Nákup materiálu j.n.</v>
      </c>
      <c r="I311" s="20">
        <v>3000</v>
      </c>
      <c r="J311" s="21">
        <v>2016</v>
      </c>
      <c r="K311" s="21">
        <v>1475</v>
      </c>
      <c r="L311" s="21">
        <v>541</v>
      </c>
      <c r="M311" s="22">
        <v>73.16</v>
      </c>
    </row>
    <row r="312" spans="1:13" ht="15" customHeight="1">
      <c r="A312" s="56" t="s">
        <v>463</v>
      </c>
      <c r="B312" s="18" t="s">
        <v>47</v>
      </c>
      <c r="C312" s="19" t="s">
        <v>189</v>
      </c>
      <c r="D312" s="19" t="s">
        <v>23</v>
      </c>
      <c r="E312" s="19" t="s">
        <v>24</v>
      </c>
      <c r="F312" s="19" t="s">
        <v>470</v>
      </c>
      <c r="G312" s="19" t="s">
        <v>471</v>
      </c>
      <c r="H312" s="19" t="str">
        <f>VLOOKUP(C312,'seznam Pol'!$A$157:$B$675,2,0)</f>
        <v>Nákup materiálu j.n.</v>
      </c>
      <c r="I312" s="20">
        <v>11000</v>
      </c>
      <c r="J312" s="21">
        <v>9560</v>
      </c>
      <c r="K312" s="21">
        <v>0</v>
      </c>
      <c r="L312" s="21">
        <v>9560</v>
      </c>
      <c r="M312" s="22">
        <v>0</v>
      </c>
    </row>
    <row r="313" spans="1:13" ht="15" customHeight="1">
      <c r="A313" s="56" t="s">
        <v>463</v>
      </c>
      <c r="B313" s="18" t="s">
        <v>47</v>
      </c>
      <c r="C313" s="19" t="s">
        <v>189</v>
      </c>
      <c r="D313" s="19" t="s">
        <v>23</v>
      </c>
      <c r="E313" s="19" t="s">
        <v>24</v>
      </c>
      <c r="F313" s="19" t="s">
        <v>472</v>
      </c>
      <c r="G313" s="19" t="s">
        <v>473</v>
      </c>
      <c r="H313" s="19" t="str">
        <f>VLOOKUP(C313,'seznam Pol'!$A$157:$B$675,2,0)</f>
        <v>Nákup materiálu j.n.</v>
      </c>
      <c r="I313" s="20">
        <v>20000</v>
      </c>
      <c r="J313" s="21">
        <v>20000</v>
      </c>
      <c r="K313" s="21">
        <v>1400</v>
      </c>
      <c r="L313" s="21">
        <v>18600</v>
      </c>
      <c r="M313" s="22">
        <v>7</v>
      </c>
    </row>
    <row r="314" spans="1:13" ht="15" customHeight="1">
      <c r="A314" s="56" t="s">
        <v>463</v>
      </c>
      <c r="B314" s="18" t="s">
        <v>97</v>
      </c>
      <c r="C314" s="19" t="s">
        <v>189</v>
      </c>
      <c r="D314" s="19" t="s">
        <v>23</v>
      </c>
      <c r="E314" s="19" t="s">
        <v>24</v>
      </c>
      <c r="F314" s="19" t="s">
        <v>474</v>
      </c>
      <c r="G314" s="19" t="s">
        <v>475</v>
      </c>
      <c r="H314" s="19" t="str">
        <f>VLOOKUP(C314,'seznam Pol'!$A$157:$B$675,2,0)</f>
        <v>Nákup materiálu j.n.</v>
      </c>
      <c r="I314" s="20">
        <v>10000</v>
      </c>
      <c r="J314" s="21">
        <v>10000</v>
      </c>
      <c r="K314" s="21">
        <v>0</v>
      </c>
      <c r="L314" s="21">
        <v>10000</v>
      </c>
      <c r="M314" s="22">
        <v>0</v>
      </c>
    </row>
    <row r="315" spans="1:13" ht="15" customHeight="1">
      <c r="A315" s="56" t="s">
        <v>463</v>
      </c>
      <c r="B315" s="18" t="s">
        <v>47</v>
      </c>
      <c r="C315" s="19" t="s">
        <v>223</v>
      </c>
      <c r="D315" s="19" t="s">
        <v>23</v>
      </c>
      <c r="E315" s="19" t="s">
        <v>24</v>
      </c>
      <c r="F315" s="19" t="s">
        <v>172</v>
      </c>
      <c r="G315" s="19" t="s">
        <v>173</v>
      </c>
      <c r="H315" s="19" t="str">
        <f>VLOOKUP(C315,'seznam Pol'!$A$157:$B$675,2,0)</f>
        <v>Nákup ostatních služeb</v>
      </c>
      <c r="I315" s="20">
        <v>100000</v>
      </c>
      <c r="J315" s="21">
        <v>140000</v>
      </c>
      <c r="K315" s="21">
        <v>126327.5</v>
      </c>
      <c r="L315" s="21">
        <v>13672.5</v>
      </c>
      <c r="M315" s="22">
        <v>90.23</v>
      </c>
    </row>
    <row r="316" spans="1:13" ht="15" customHeight="1">
      <c r="A316" s="56" t="s">
        <v>463</v>
      </c>
      <c r="B316" s="18" t="s">
        <v>47</v>
      </c>
      <c r="C316" s="19" t="s">
        <v>223</v>
      </c>
      <c r="D316" s="19" t="s">
        <v>23</v>
      </c>
      <c r="E316" s="19" t="s">
        <v>24</v>
      </c>
      <c r="F316" s="19" t="s">
        <v>464</v>
      </c>
      <c r="G316" s="19" t="s">
        <v>465</v>
      </c>
      <c r="H316" s="19" t="str">
        <f>VLOOKUP(C316,'seznam Pol'!$A$157:$B$675,2,0)</f>
        <v>Nákup ostatních služeb</v>
      </c>
      <c r="I316" s="20">
        <v>350000</v>
      </c>
      <c r="J316" s="21">
        <v>350000</v>
      </c>
      <c r="K316" s="21">
        <v>0</v>
      </c>
      <c r="L316" s="21">
        <v>350000</v>
      </c>
      <c r="M316" s="22">
        <v>0</v>
      </c>
    </row>
    <row r="317" spans="1:13" ht="15" customHeight="1">
      <c r="A317" s="56" t="s">
        <v>463</v>
      </c>
      <c r="B317" s="18" t="s">
        <v>47</v>
      </c>
      <c r="C317" s="19" t="s">
        <v>223</v>
      </c>
      <c r="D317" s="19" t="s">
        <v>23</v>
      </c>
      <c r="E317" s="19" t="s">
        <v>24</v>
      </c>
      <c r="F317" s="19" t="s">
        <v>476</v>
      </c>
      <c r="G317" s="19" t="s">
        <v>477</v>
      </c>
      <c r="H317" s="19" t="str">
        <f>VLOOKUP(C317,'seznam Pol'!$A$157:$B$675,2,0)</f>
        <v>Nákup ostatních služeb</v>
      </c>
      <c r="I317" s="20">
        <v>10000</v>
      </c>
      <c r="J317" s="21">
        <v>10000</v>
      </c>
      <c r="K317" s="21">
        <v>4870</v>
      </c>
      <c r="L317" s="21">
        <v>5130</v>
      </c>
      <c r="M317" s="22">
        <v>48.7</v>
      </c>
    </row>
    <row r="318" spans="1:13" ht="15" customHeight="1">
      <c r="A318" s="56" t="s">
        <v>463</v>
      </c>
      <c r="B318" s="18" t="s">
        <v>47</v>
      </c>
      <c r="C318" s="19" t="s">
        <v>223</v>
      </c>
      <c r="D318" s="19" t="s">
        <v>23</v>
      </c>
      <c r="E318" s="19" t="s">
        <v>24</v>
      </c>
      <c r="F318" s="19" t="s">
        <v>466</v>
      </c>
      <c r="G318" s="19" t="s">
        <v>467</v>
      </c>
      <c r="H318" s="19" t="str">
        <f>VLOOKUP(C318,'seznam Pol'!$A$157:$B$675,2,0)</f>
        <v>Nákup ostatních služeb</v>
      </c>
      <c r="I318" s="20">
        <v>30000</v>
      </c>
      <c r="J318" s="21">
        <v>37000</v>
      </c>
      <c r="K318" s="21">
        <v>36977.8</v>
      </c>
      <c r="L318" s="21">
        <v>22.2</v>
      </c>
      <c r="M318" s="22">
        <v>99.94</v>
      </c>
    </row>
    <row r="319" spans="1:13" ht="15" customHeight="1">
      <c r="A319" s="56" t="s">
        <v>463</v>
      </c>
      <c r="B319" s="18" t="s">
        <v>47</v>
      </c>
      <c r="C319" s="19" t="s">
        <v>223</v>
      </c>
      <c r="D319" s="19" t="s">
        <v>23</v>
      </c>
      <c r="E319" s="19" t="s">
        <v>24</v>
      </c>
      <c r="F319" s="19" t="s">
        <v>468</v>
      </c>
      <c r="G319" s="19" t="s">
        <v>469</v>
      </c>
      <c r="H319" s="19" t="str">
        <f>VLOOKUP(C319,'seznam Pol'!$A$157:$B$675,2,0)</f>
        <v>Nákup ostatních služeb</v>
      </c>
      <c r="I319" s="20">
        <v>20000</v>
      </c>
      <c r="J319" s="21">
        <v>20000</v>
      </c>
      <c r="K319" s="21">
        <v>15994.8</v>
      </c>
      <c r="L319" s="21">
        <v>4005.2</v>
      </c>
      <c r="M319" s="22">
        <v>79.97</v>
      </c>
    </row>
    <row r="320" spans="1:13" ht="15" customHeight="1">
      <c r="A320" s="56" t="s">
        <v>463</v>
      </c>
      <c r="B320" s="18" t="s">
        <v>47</v>
      </c>
      <c r="C320" s="19" t="s">
        <v>223</v>
      </c>
      <c r="D320" s="19" t="s">
        <v>23</v>
      </c>
      <c r="E320" s="19" t="s">
        <v>24</v>
      </c>
      <c r="F320" s="19" t="s">
        <v>478</v>
      </c>
      <c r="G320" s="19" t="s">
        <v>479</v>
      </c>
      <c r="H320" s="19" t="str">
        <f>VLOOKUP(C320,'seznam Pol'!$A$157:$B$675,2,0)</f>
        <v>Nákup ostatních služeb</v>
      </c>
      <c r="I320" s="20">
        <v>40000</v>
      </c>
      <c r="J320" s="21">
        <v>40000</v>
      </c>
      <c r="K320" s="21">
        <v>0</v>
      </c>
      <c r="L320" s="21">
        <v>40000</v>
      </c>
      <c r="M320" s="22">
        <v>0</v>
      </c>
    </row>
    <row r="321" spans="1:13" ht="15" customHeight="1">
      <c r="A321" s="56" t="s">
        <v>463</v>
      </c>
      <c r="B321" s="18" t="s">
        <v>47</v>
      </c>
      <c r="C321" s="19" t="s">
        <v>223</v>
      </c>
      <c r="D321" s="19" t="s">
        <v>23</v>
      </c>
      <c r="E321" s="19" t="s">
        <v>24</v>
      </c>
      <c r="F321" s="19" t="s">
        <v>480</v>
      </c>
      <c r="G321" s="19" t="s">
        <v>481</v>
      </c>
      <c r="H321" s="19" t="str">
        <f>VLOOKUP(C321,'seznam Pol'!$A$157:$B$675,2,0)</f>
        <v>Nákup ostatních služeb</v>
      </c>
      <c r="I321" s="20">
        <v>270000</v>
      </c>
      <c r="J321" s="21">
        <v>178000</v>
      </c>
      <c r="K321" s="21">
        <v>60990.9</v>
      </c>
      <c r="L321" s="21">
        <v>117009.1</v>
      </c>
      <c r="M321" s="22">
        <v>34.26</v>
      </c>
    </row>
    <row r="322" spans="1:13" ht="15" customHeight="1">
      <c r="A322" s="56" t="s">
        <v>463</v>
      </c>
      <c r="B322" s="18" t="s">
        <v>47</v>
      </c>
      <c r="C322" s="19" t="s">
        <v>223</v>
      </c>
      <c r="D322" s="19" t="s">
        <v>23</v>
      </c>
      <c r="E322" s="19" t="s">
        <v>24</v>
      </c>
      <c r="F322" s="19" t="s">
        <v>482</v>
      </c>
      <c r="G322" s="19" t="s">
        <v>483</v>
      </c>
      <c r="H322" s="19" t="str">
        <f>VLOOKUP(C322,'seznam Pol'!$A$157:$B$675,2,0)</f>
        <v>Nákup ostatních služeb</v>
      </c>
      <c r="I322" s="20">
        <v>30000</v>
      </c>
      <c r="J322" s="21">
        <v>30000</v>
      </c>
      <c r="K322" s="21">
        <v>24000</v>
      </c>
      <c r="L322" s="21">
        <v>6000</v>
      </c>
      <c r="M322" s="22">
        <v>80</v>
      </c>
    </row>
    <row r="323" spans="1:13" ht="15" customHeight="1">
      <c r="A323" s="56" t="s">
        <v>463</v>
      </c>
      <c r="B323" s="18" t="s">
        <v>47</v>
      </c>
      <c r="C323" s="19" t="s">
        <v>223</v>
      </c>
      <c r="D323" s="19" t="s">
        <v>23</v>
      </c>
      <c r="E323" s="19" t="s">
        <v>24</v>
      </c>
      <c r="F323" s="19" t="s">
        <v>470</v>
      </c>
      <c r="G323" s="19" t="s">
        <v>471</v>
      </c>
      <c r="H323" s="19" t="str">
        <f>VLOOKUP(C323,'seznam Pol'!$A$157:$B$675,2,0)</f>
        <v>Nákup ostatních služeb</v>
      </c>
      <c r="I323" s="20">
        <v>90000</v>
      </c>
      <c r="J323" s="21">
        <v>133389</v>
      </c>
      <c r="K323" s="21">
        <v>132267.4</v>
      </c>
      <c r="L323" s="21">
        <v>1121.6</v>
      </c>
      <c r="M323" s="22">
        <v>99.16</v>
      </c>
    </row>
    <row r="324" spans="1:13" ht="15" customHeight="1">
      <c r="A324" s="56" t="s">
        <v>463</v>
      </c>
      <c r="B324" s="18" t="s">
        <v>47</v>
      </c>
      <c r="C324" s="19" t="s">
        <v>223</v>
      </c>
      <c r="D324" s="19" t="s">
        <v>23</v>
      </c>
      <c r="E324" s="19" t="s">
        <v>24</v>
      </c>
      <c r="F324" s="19" t="s">
        <v>472</v>
      </c>
      <c r="G324" s="19" t="s">
        <v>473</v>
      </c>
      <c r="H324" s="19" t="str">
        <f>VLOOKUP(C324,'seznam Pol'!$A$157:$B$675,2,0)</f>
        <v>Nákup ostatních služeb</v>
      </c>
      <c r="I324" s="20">
        <v>150000</v>
      </c>
      <c r="J324" s="21">
        <v>150000</v>
      </c>
      <c r="K324" s="21">
        <v>56986</v>
      </c>
      <c r="L324" s="21">
        <v>93014</v>
      </c>
      <c r="M324" s="22">
        <v>37.99</v>
      </c>
    </row>
    <row r="325" spans="1:13" ht="15" customHeight="1">
      <c r="A325" s="56" t="s">
        <v>463</v>
      </c>
      <c r="B325" s="18" t="s">
        <v>97</v>
      </c>
      <c r="C325" s="19" t="s">
        <v>223</v>
      </c>
      <c r="D325" s="19" t="s">
        <v>23</v>
      </c>
      <c r="E325" s="19" t="s">
        <v>24</v>
      </c>
      <c r="F325" s="19" t="s">
        <v>474</v>
      </c>
      <c r="G325" s="19" t="s">
        <v>475</v>
      </c>
      <c r="H325" s="19" t="str">
        <f>VLOOKUP(C325,'seznam Pol'!$A$157:$B$675,2,0)</f>
        <v>Nákup ostatních služeb</v>
      </c>
      <c r="I325" s="20">
        <v>200000</v>
      </c>
      <c r="J325" s="21">
        <v>200000</v>
      </c>
      <c r="K325" s="21">
        <v>16962</v>
      </c>
      <c r="L325" s="21">
        <v>183038</v>
      </c>
      <c r="M325" s="22">
        <v>8.48</v>
      </c>
    </row>
    <row r="326" spans="1:13" ht="15" customHeight="1">
      <c r="A326" s="56" t="s">
        <v>463</v>
      </c>
      <c r="B326" s="18" t="s">
        <v>43</v>
      </c>
      <c r="C326" s="19" t="s">
        <v>230</v>
      </c>
      <c r="D326" s="19" t="s">
        <v>23</v>
      </c>
      <c r="E326" s="19" t="s">
        <v>24</v>
      </c>
      <c r="F326" s="19" t="s">
        <v>231</v>
      </c>
      <c r="G326" s="19" t="s">
        <v>232</v>
      </c>
      <c r="H326" s="19" t="str">
        <f>VLOOKUP(C326,'seznam Pol'!$A$157:$B$675,2,0)</f>
        <v>Opravy a udržování</v>
      </c>
      <c r="I326" s="20">
        <v>15000</v>
      </c>
      <c r="J326" s="21">
        <v>15000</v>
      </c>
      <c r="K326" s="21">
        <v>800</v>
      </c>
      <c r="L326" s="21">
        <v>14200</v>
      </c>
      <c r="M326" s="22">
        <v>5.33</v>
      </c>
    </row>
    <row r="327" spans="1:13" ht="15" customHeight="1">
      <c r="A327" s="56" t="s">
        <v>463</v>
      </c>
      <c r="B327" s="18" t="s">
        <v>43</v>
      </c>
      <c r="C327" s="19" t="s">
        <v>239</v>
      </c>
      <c r="D327" s="19" t="s">
        <v>23</v>
      </c>
      <c r="E327" s="19" t="s">
        <v>24</v>
      </c>
      <c r="F327" s="19" t="s">
        <v>476</v>
      </c>
      <c r="G327" s="19" t="s">
        <v>477</v>
      </c>
      <c r="H327" s="19" t="str">
        <f>VLOOKUP(C327,'seznam Pol'!$A$157:$B$675,2,0)</f>
        <v>Pohoštění</v>
      </c>
      <c r="I327" s="20">
        <v>2000</v>
      </c>
      <c r="J327" s="21">
        <v>2000</v>
      </c>
      <c r="K327" s="21">
        <v>1462</v>
      </c>
      <c r="L327" s="21">
        <v>538</v>
      </c>
      <c r="M327" s="22">
        <v>73.1</v>
      </c>
    </row>
    <row r="328" spans="1:13" ht="15" customHeight="1">
      <c r="A328" s="56" t="s">
        <v>463</v>
      </c>
      <c r="B328" s="18" t="s">
        <v>47</v>
      </c>
      <c r="C328" s="19" t="s">
        <v>239</v>
      </c>
      <c r="D328" s="19" t="s">
        <v>23</v>
      </c>
      <c r="E328" s="19" t="s">
        <v>24</v>
      </c>
      <c r="F328" s="19" t="s">
        <v>172</v>
      </c>
      <c r="G328" s="19" t="s">
        <v>173</v>
      </c>
      <c r="H328" s="19" t="str">
        <f>VLOOKUP(C328,'seznam Pol'!$A$157:$B$675,2,0)</f>
        <v>Pohoštění</v>
      </c>
      <c r="I328" s="20">
        <v>1000</v>
      </c>
      <c r="J328" s="21">
        <v>1000</v>
      </c>
      <c r="K328" s="21">
        <v>104</v>
      </c>
      <c r="L328" s="21">
        <v>896</v>
      </c>
      <c r="M328" s="22">
        <v>10.4</v>
      </c>
    </row>
    <row r="329" spans="1:13" ht="15" customHeight="1">
      <c r="A329" s="56" t="s">
        <v>463</v>
      </c>
      <c r="B329" s="18" t="s">
        <v>47</v>
      </c>
      <c r="C329" s="19" t="s">
        <v>239</v>
      </c>
      <c r="D329" s="19" t="s">
        <v>23</v>
      </c>
      <c r="E329" s="19" t="s">
        <v>24</v>
      </c>
      <c r="F329" s="19" t="s">
        <v>464</v>
      </c>
      <c r="G329" s="19" t="s">
        <v>465</v>
      </c>
      <c r="H329" s="19" t="str">
        <f>VLOOKUP(C329,'seznam Pol'!$A$157:$B$675,2,0)</f>
        <v>Pohoštění</v>
      </c>
      <c r="I329" s="20">
        <v>5000</v>
      </c>
      <c r="J329" s="21">
        <v>5000</v>
      </c>
      <c r="K329" s="21">
        <v>0</v>
      </c>
      <c r="L329" s="21">
        <v>5000</v>
      </c>
      <c r="M329" s="22">
        <v>0</v>
      </c>
    </row>
    <row r="330" spans="1:13" ht="15" customHeight="1">
      <c r="A330" s="56" t="s">
        <v>463</v>
      </c>
      <c r="B330" s="18" t="s">
        <v>47</v>
      </c>
      <c r="C330" s="19" t="s">
        <v>239</v>
      </c>
      <c r="D330" s="19" t="s">
        <v>23</v>
      </c>
      <c r="E330" s="19" t="s">
        <v>24</v>
      </c>
      <c r="F330" s="19" t="s">
        <v>466</v>
      </c>
      <c r="G330" s="19" t="s">
        <v>467</v>
      </c>
      <c r="H330" s="19" t="str">
        <f>VLOOKUP(C330,'seznam Pol'!$A$157:$B$675,2,0)</f>
        <v>Pohoštění</v>
      </c>
      <c r="I330" s="20">
        <v>2000</v>
      </c>
      <c r="J330" s="21">
        <v>2460</v>
      </c>
      <c r="K330" s="21">
        <v>2458</v>
      </c>
      <c r="L330" s="21">
        <v>2</v>
      </c>
      <c r="M330" s="22">
        <v>99.92</v>
      </c>
    </row>
    <row r="331" spans="1:13" ht="15" customHeight="1">
      <c r="A331" s="56" t="s">
        <v>463</v>
      </c>
      <c r="B331" s="18" t="s">
        <v>47</v>
      </c>
      <c r="C331" s="19" t="s">
        <v>239</v>
      </c>
      <c r="D331" s="19" t="s">
        <v>23</v>
      </c>
      <c r="E331" s="19" t="s">
        <v>24</v>
      </c>
      <c r="F331" s="19" t="s">
        <v>468</v>
      </c>
      <c r="G331" s="19" t="s">
        <v>469</v>
      </c>
      <c r="H331" s="19" t="str">
        <f>VLOOKUP(C331,'seznam Pol'!$A$157:$B$675,2,0)</f>
        <v>Pohoštění</v>
      </c>
      <c r="I331" s="20">
        <v>0</v>
      </c>
      <c r="J331" s="21">
        <v>984</v>
      </c>
      <c r="K331" s="21">
        <v>984</v>
      </c>
      <c r="L331" s="21">
        <v>0</v>
      </c>
      <c r="M331" s="22">
        <v>100</v>
      </c>
    </row>
    <row r="332" spans="1:13" ht="15" customHeight="1">
      <c r="A332" s="56" t="s">
        <v>463</v>
      </c>
      <c r="B332" s="18" t="s">
        <v>47</v>
      </c>
      <c r="C332" s="19" t="s">
        <v>239</v>
      </c>
      <c r="D332" s="19" t="s">
        <v>23</v>
      </c>
      <c r="E332" s="19" t="s">
        <v>24</v>
      </c>
      <c r="F332" s="19" t="s">
        <v>470</v>
      </c>
      <c r="G332" s="19" t="s">
        <v>471</v>
      </c>
      <c r="H332" s="19" t="str">
        <f>VLOOKUP(C332,'seznam Pol'!$A$157:$B$675,2,0)</f>
        <v>Pohoštění</v>
      </c>
      <c r="I332" s="20">
        <v>5000</v>
      </c>
      <c r="J332" s="21">
        <v>8051</v>
      </c>
      <c r="K332" s="21">
        <v>8051</v>
      </c>
      <c r="L332" s="21">
        <v>0</v>
      </c>
      <c r="M332" s="22">
        <v>100</v>
      </c>
    </row>
    <row r="333" spans="1:13" ht="15" customHeight="1">
      <c r="A333" s="56" t="s">
        <v>463</v>
      </c>
      <c r="B333" s="18" t="s">
        <v>97</v>
      </c>
      <c r="C333" s="19" t="s">
        <v>239</v>
      </c>
      <c r="D333" s="19" t="s">
        <v>23</v>
      </c>
      <c r="E333" s="19" t="s">
        <v>24</v>
      </c>
      <c r="F333" s="19" t="s">
        <v>474</v>
      </c>
      <c r="G333" s="19" t="s">
        <v>475</v>
      </c>
      <c r="H333" s="19" t="str">
        <f>VLOOKUP(C333,'seznam Pol'!$A$157:$B$675,2,0)</f>
        <v>Pohoštění</v>
      </c>
      <c r="I333" s="20">
        <v>5000</v>
      </c>
      <c r="J333" s="21">
        <v>5000</v>
      </c>
      <c r="K333" s="21">
        <v>4765</v>
      </c>
      <c r="L333" s="21">
        <v>235</v>
      </c>
      <c r="M333" s="22">
        <v>95.3</v>
      </c>
    </row>
    <row r="334" spans="1:13" ht="15" customHeight="1">
      <c r="A334" s="56" t="s">
        <v>463</v>
      </c>
      <c r="B334" s="18" t="s">
        <v>274</v>
      </c>
      <c r="C334" s="19" t="s">
        <v>484</v>
      </c>
      <c r="D334" s="19" t="s">
        <v>23</v>
      </c>
      <c r="E334" s="19" t="s">
        <v>24</v>
      </c>
      <c r="F334" s="19" t="s">
        <v>485</v>
      </c>
      <c r="G334" s="19" t="s">
        <v>486</v>
      </c>
      <c r="H334" s="19" t="str">
        <f>VLOOKUP(C334,'seznam Pol'!$A$157:$B$675,2,0)</f>
        <v>Výdaje na dopravní územní obslužnost</v>
      </c>
      <c r="I334" s="20">
        <v>800000</v>
      </c>
      <c r="J334" s="21">
        <v>800000</v>
      </c>
      <c r="K334" s="21">
        <v>315184</v>
      </c>
      <c r="L334" s="21">
        <v>484816</v>
      </c>
      <c r="M334" s="22">
        <v>39.4</v>
      </c>
    </row>
    <row r="335" spans="1:13" ht="15" customHeight="1">
      <c r="A335" s="56" t="s">
        <v>463</v>
      </c>
      <c r="B335" s="18" t="s">
        <v>43</v>
      </c>
      <c r="C335" s="19" t="s">
        <v>242</v>
      </c>
      <c r="D335" s="19" t="s">
        <v>23</v>
      </c>
      <c r="E335" s="19" t="s">
        <v>24</v>
      </c>
      <c r="F335" s="19" t="s">
        <v>476</v>
      </c>
      <c r="G335" s="19" t="s">
        <v>477</v>
      </c>
      <c r="H335" s="19" t="str">
        <f>VLOOKUP(C335,'seznam Pol'!$A$157:$B$675,2,0)</f>
        <v>Věcné dary</v>
      </c>
      <c r="I335" s="20">
        <v>5000</v>
      </c>
      <c r="J335" s="21">
        <v>5000</v>
      </c>
      <c r="K335" s="21">
        <v>1676</v>
      </c>
      <c r="L335" s="21">
        <v>3324</v>
      </c>
      <c r="M335" s="22">
        <v>33.52</v>
      </c>
    </row>
    <row r="336" spans="1:13" ht="15" customHeight="1">
      <c r="A336" s="56" t="s">
        <v>463</v>
      </c>
      <c r="B336" s="18" t="s">
        <v>47</v>
      </c>
      <c r="C336" s="19" t="s">
        <v>242</v>
      </c>
      <c r="D336" s="19" t="s">
        <v>23</v>
      </c>
      <c r="E336" s="19" t="s">
        <v>24</v>
      </c>
      <c r="F336" s="19" t="s">
        <v>172</v>
      </c>
      <c r="G336" s="19" t="s">
        <v>173</v>
      </c>
      <c r="H336" s="19" t="str">
        <f>VLOOKUP(C336,'seznam Pol'!$A$157:$B$675,2,0)</f>
        <v>Věcné dary</v>
      </c>
      <c r="I336" s="20">
        <v>3000</v>
      </c>
      <c r="J336" s="21">
        <v>3000</v>
      </c>
      <c r="K336" s="21">
        <v>1308</v>
      </c>
      <c r="L336" s="21">
        <v>1692</v>
      </c>
      <c r="M336" s="22">
        <v>43.6</v>
      </c>
    </row>
    <row r="337" spans="1:13" ht="15" customHeight="1">
      <c r="A337" s="56" t="s">
        <v>463</v>
      </c>
      <c r="B337" s="18" t="s">
        <v>47</v>
      </c>
      <c r="C337" s="19" t="s">
        <v>242</v>
      </c>
      <c r="D337" s="19" t="s">
        <v>23</v>
      </c>
      <c r="E337" s="19" t="s">
        <v>24</v>
      </c>
      <c r="F337" s="19" t="s">
        <v>464</v>
      </c>
      <c r="G337" s="19" t="s">
        <v>465</v>
      </c>
      <c r="H337" s="19" t="str">
        <f>VLOOKUP(C337,'seznam Pol'!$A$157:$B$675,2,0)</f>
        <v>Věcné dary</v>
      </c>
      <c r="I337" s="20">
        <v>3000</v>
      </c>
      <c r="J337" s="21">
        <v>3000</v>
      </c>
      <c r="K337" s="21">
        <v>0</v>
      </c>
      <c r="L337" s="21">
        <v>3000</v>
      </c>
      <c r="M337" s="22">
        <v>0</v>
      </c>
    </row>
    <row r="338" spans="1:13" ht="15" customHeight="1">
      <c r="A338" s="56" t="s">
        <v>463</v>
      </c>
      <c r="B338" s="18" t="s">
        <v>47</v>
      </c>
      <c r="C338" s="19" t="s">
        <v>242</v>
      </c>
      <c r="D338" s="19" t="s">
        <v>23</v>
      </c>
      <c r="E338" s="19" t="s">
        <v>24</v>
      </c>
      <c r="F338" s="19" t="s">
        <v>466</v>
      </c>
      <c r="G338" s="19" t="s">
        <v>467</v>
      </c>
      <c r="H338" s="19" t="str">
        <f>VLOOKUP(C338,'seznam Pol'!$A$157:$B$675,2,0)</f>
        <v>Věcné dary</v>
      </c>
      <c r="I338" s="20">
        <v>5000</v>
      </c>
      <c r="J338" s="21">
        <v>5570</v>
      </c>
      <c r="K338" s="21">
        <v>5570</v>
      </c>
      <c r="L338" s="21">
        <v>0</v>
      </c>
      <c r="M338" s="22">
        <v>100</v>
      </c>
    </row>
    <row r="339" spans="1:13" ht="15" customHeight="1">
      <c r="A339" s="56" t="s">
        <v>463</v>
      </c>
      <c r="B339" s="18" t="s">
        <v>47</v>
      </c>
      <c r="C339" s="19" t="s">
        <v>242</v>
      </c>
      <c r="D339" s="19" t="s">
        <v>23</v>
      </c>
      <c r="E339" s="19" t="s">
        <v>24</v>
      </c>
      <c r="F339" s="19" t="s">
        <v>468</v>
      </c>
      <c r="G339" s="19" t="s">
        <v>469</v>
      </c>
      <c r="H339" s="19" t="str">
        <f>VLOOKUP(C339,'seznam Pol'!$A$157:$B$675,2,0)</f>
        <v>Věcné dary</v>
      </c>
      <c r="I339" s="20">
        <v>2000</v>
      </c>
      <c r="J339" s="21">
        <v>2000</v>
      </c>
      <c r="K339" s="21">
        <v>1692</v>
      </c>
      <c r="L339" s="21">
        <v>308</v>
      </c>
      <c r="M339" s="22">
        <v>84.6</v>
      </c>
    </row>
    <row r="340" spans="1:13" ht="15" customHeight="1">
      <c r="A340" s="56" t="s">
        <v>463</v>
      </c>
      <c r="B340" s="18" t="s">
        <v>47</v>
      </c>
      <c r="C340" s="19" t="s">
        <v>242</v>
      </c>
      <c r="D340" s="19" t="s">
        <v>23</v>
      </c>
      <c r="E340" s="19" t="s">
        <v>24</v>
      </c>
      <c r="F340" s="19" t="s">
        <v>470</v>
      </c>
      <c r="G340" s="19" t="s">
        <v>471</v>
      </c>
      <c r="H340" s="19" t="str">
        <f>VLOOKUP(C340,'seznam Pol'!$A$157:$B$675,2,0)</f>
        <v>Věcné dary</v>
      </c>
      <c r="I340" s="20">
        <v>1000</v>
      </c>
      <c r="J340" s="21">
        <v>1000</v>
      </c>
      <c r="K340" s="21">
        <v>835</v>
      </c>
      <c r="L340" s="21">
        <v>165</v>
      </c>
      <c r="M340" s="22">
        <v>83.5</v>
      </c>
    </row>
    <row r="341" spans="1:13" ht="15" customHeight="1">
      <c r="A341" s="56" t="s">
        <v>463</v>
      </c>
      <c r="B341" s="18" t="s">
        <v>97</v>
      </c>
      <c r="C341" s="19" t="s">
        <v>242</v>
      </c>
      <c r="D341" s="19" t="s">
        <v>23</v>
      </c>
      <c r="E341" s="19" t="s">
        <v>24</v>
      </c>
      <c r="F341" s="19" t="s">
        <v>474</v>
      </c>
      <c r="G341" s="19" t="s">
        <v>475</v>
      </c>
      <c r="H341" s="19" t="str">
        <f>VLOOKUP(C341,'seznam Pol'!$A$157:$B$675,2,0)</f>
        <v>Věcné dary</v>
      </c>
      <c r="I341" s="20">
        <v>20000</v>
      </c>
      <c r="J341" s="21">
        <v>20000</v>
      </c>
      <c r="K341" s="21">
        <v>1559</v>
      </c>
      <c r="L341" s="21">
        <v>18441</v>
      </c>
      <c r="M341" s="22">
        <v>7.8</v>
      </c>
    </row>
    <row r="342" spans="1:13" ht="15" customHeight="1">
      <c r="A342" s="56" t="s">
        <v>463</v>
      </c>
      <c r="B342" s="18" t="s">
        <v>97</v>
      </c>
      <c r="C342" s="19" t="s">
        <v>248</v>
      </c>
      <c r="D342" s="19" t="s">
        <v>23</v>
      </c>
      <c r="E342" s="19" t="s">
        <v>24</v>
      </c>
      <c r="F342" s="19" t="s">
        <v>487</v>
      </c>
      <c r="G342" s="19" t="s">
        <v>488</v>
      </c>
      <c r="H342" s="19" t="str">
        <f>VLOOKUP(C342,'seznam Pol'!$A$157:$B$675,2,0)</f>
        <v>Neinv.transfery nefin.podnik.subjektům-fyz.osobám</v>
      </c>
      <c r="I342" s="20">
        <v>0</v>
      </c>
      <c r="J342" s="21">
        <v>50000</v>
      </c>
      <c r="K342" s="21">
        <v>0</v>
      </c>
      <c r="L342" s="21">
        <v>50000</v>
      </c>
      <c r="M342" s="22">
        <v>0</v>
      </c>
    </row>
    <row r="343" spans="1:13" ht="15" customHeight="1">
      <c r="A343" s="56" t="s">
        <v>463</v>
      </c>
      <c r="B343" s="18" t="s">
        <v>47</v>
      </c>
      <c r="C343" s="19" t="s">
        <v>253</v>
      </c>
      <c r="D343" s="19" t="s">
        <v>23</v>
      </c>
      <c r="E343" s="19" t="s">
        <v>24</v>
      </c>
      <c r="F343" s="19" t="s">
        <v>487</v>
      </c>
      <c r="G343" s="19" t="s">
        <v>488</v>
      </c>
      <c r="H343" s="19" t="str">
        <f>VLOOKUP(C343,'seznam Pol'!$A$157:$B$675,2,0)</f>
        <v>Neinvestiční transfery spolkům</v>
      </c>
      <c r="I343" s="20">
        <v>400000</v>
      </c>
      <c r="J343" s="21">
        <v>133000</v>
      </c>
      <c r="K343" s="21">
        <v>50000</v>
      </c>
      <c r="L343" s="21">
        <v>83000</v>
      </c>
      <c r="M343" s="22">
        <v>37.59</v>
      </c>
    </row>
    <row r="344" spans="1:13" ht="15" customHeight="1">
      <c r="A344" s="56" t="s">
        <v>463</v>
      </c>
      <c r="B344" s="18" t="s">
        <v>47</v>
      </c>
      <c r="C344" s="19" t="s">
        <v>253</v>
      </c>
      <c r="D344" s="19" t="s">
        <v>23</v>
      </c>
      <c r="E344" s="19" t="s">
        <v>24</v>
      </c>
      <c r="F344" s="19" t="s">
        <v>489</v>
      </c>
      <c r="G344" s="19" t="s">
        <v>490</v>
      </c>
      <c r="H344" s="19" t="str">
        <f>VLOOKUP(C344,'seznam Pol'!$A$157:$B$675,2,0)</f>
        <v>Neinvestiční transfery spolkům</v>
      </c>
      <c r="I344" s="20">
        <v>200000</v>
      </c>
      <c r="J344" s="21">
        <v>110000</v>
      </c>
      <c r="K344" s="21">
        <v>4840</v>
      </c>
      <c r="L344" s="21">
        <v>105160</v>
      </c>
      <c r="M344" s="22">
        <v>4.4</v>
      </c>
    </row>
    <row r="345" spans="1:13" ht="15" customHeight="1">
      <c r="A345" s="56" t="s">
        <v>463</v>
      </c>
      <c r="B345" s="18" t="s">
        <v>97</v>
      </c>
      <c r="C345" s="19" t="s">
        <v>253</v>
      </c>
      <c r="D345" s="19" t="s">
        <v>23</v>
      </c>
      <c r="E345" s="19" t="s">
        <v>24</v>
      </c>
      <c r="F345" s="19" t="s">
        <v>487</v>
      </c>
      <c r="G345" s="19" t="s">
        <v>488</v>
      </c>
      <c r="H345" s="19" t="str">
        <f>VLOOKUP(C345,'seznam Pol'!$A$157:$B$675,2,0)</f>
        <v>Neinvestiční transfery spolkům</v>
      </c>
      <c r="I345" s="20">
        <v>0</v>
      </c>
      <c r="J345" s="21">
        <v>217000</v>
      </c>
      <c r="K345" s="21">
        <v>217000</v>
      </c>
      <c r="L345" s="21">
        <v>0</v>
      </c>
      <c r="M345" s="22">
        <v>100</v>
      </c>
    </row>
    <row r="346" spans="1:13" ht="15" customHeight="1">
      <c r="A346" s="56" t="s">
        <v>463</v>
      </c>
      <c r="B346" s="18" t="s">
        <v>97</v>
      </c>
      <c r="C346" s="19" t="s">
        <v>253</v>
      </c>
      <c r="D346" s="19" t="s">
        <v>23</v>
      </c>
      <c r="E346" s="19" t="s">
        <v>24</v>
      </c>
      <c r="F346" s="19" t="s">
        <v>489</v>
      </c>
      <c r="G346" s="19" t="s">
        <v>490</v>
      </c>
      <c r="H346" s="19" t="str">
        <f>VLOOKUP(C346,'seznam Pol'!$A$157:$B$675,2,0)</f>
        <v>Neinvestiční transfery spolkům</v>
      </c>
      <c r="I346" s="20">
        <v>0</v>
      </c>
      <c r="J346" s="21">
        <v>75000</v>
      </c>
      <c r="K346" s="21">
        <v>75000</v>
      </c>
      <c r="L346" s="21">
        <v>0</v>
      </c>
      <c r="M346" s="22">
        <v>100</v>
      </c>
    </row>
    <row r="347" spans="1:13" ht="15" customHeight="1">
      <c r="A347" s="56" t="s">
        <v>463</v>
      </c>
      <c r="B347" s="18" t="s">
        <v>47</v>
      </c>
      <c r="C347" s="19" t="s">
        <v>255</v>
      </c>
      <c r="D347" s="19" t="s">
        <v>23</v>
      </c>
      <c r="E347" s="19" t="s">
        <v>24</v>
      </c>
      <c r="F347" s="19" t="s">
        <v>489</v>
      </c>
      <c r="G347" s="19" t="s">
        <v>490</v>
      </c>
      <c r="H347" s="19" t="str">
        <f>VLOOKUP(C347,'seznam Pol'!$A$157:$B$675,2,0)</f>
        <v>Neinv.transfery církvím a naboženským společnostem</v>
      </c>
      <c r="I347" s="20">
        <v>0</v>
      </c>
      <c r="J347" s="21">
        <v>15000</v>
      </c>
      <c r="K347" s="21">
        <v>15000</v>
      </c>
      <c r="L347" s="21">
        <v>0</v>
      </c>
      <c r="M347" s="22">
        <v>100</v>
      </c>
    </row>
    <row r="348" spans="1:13" ht="15" customHeight="1">
      <c r="A348" s="56" t="s">
        <v>463</v>
      </c>
      <c r="B348" s="18" t="s">
        <v>97</v>
      </c>
      <c r="C348" s="19" t="s">
        <v>256</v>
      </c>
      <c r="D348" s="19" t="s">
        <v>23</v>
      </c>
      <c r="E348" s="19" t="s">
        <v>24</v>
      </c>
      <c r="F348" s="19" t="s">
        <v>491</v>
      </c>
      <c r="G348" s="19" t="s">
        <v>492</v>
      </c>
      <c r="H348" s="19" t="str">
        <f>VLOOKUP(C348,'seznam Pol'!$A$157:$B$675,2,0)</f>
        <v>Ostatní neinv.transfery nezisk.a podob.organizacím</v>
      </c>
      <c r="I348" s="20">
        <v>250000</v>
      </c>
      <c r="J348" s="21">
        <v>350000</v>
      </c>
      <c r="K348" s="21">
        <v>120000</v>
      </c>
      <c r="L348" s="21">
        <v>230000</v>
      </c>
      <c r="M348" s="22">
        <v>34.29</v>
      </c>
    </row>
    <row r="349" spans="1:13" ht="15" customHeight="1">
      <c r="A349" s="105" t="s">
        <v>493</v>
      </c>
      <c r="B349" s="106"/>
      <c r="C349" s="106"/>
      <c r="D349" s="106"/>
      <c r="E349" s="106"/>
      <c r="F349" s="107"/>
      <c r="G349" s="57" t="s">
        <v>158</v>
      </c>
      <c r="H349" s="84"/>
      <c r="I349" s="58">
        <v>3332000</v>
      </c>
      <c r="J349" s="59">
        <v>3432000</v>
      </c>
      <c r="K349" s="59">
        <v>1379443.4</v>
      </c>
      <c r="L349" s="59">
        <v>2052556.6</v>
      </c>
      <c r="M349" s="60">
        <v>40.19</v>
      </c>
    </row>
    <row r="350" spans="1:13" ht="15" customHeight="1">
      <c r="A350" s="46" t="s">
        <v>494</v>
      </c>
      <c r="B350" s="18" t="s">
        <v>47</v>
      </c>
      <c r="C350" s="19" t="s">
        <v>160</v>
      </c>
      <c r="D350" s="19" t="s">
        <v>23</v>
      </c>
      <c r="E350" s="19" t="s">
        <v>24</v>
      </c>
      <c r="F350" s="19" t="s">
        <v>161</v>
      </c>
      <c r="G350" s="19" t="s">
        <v>162</v>
      </c>
      <c r="H350" s="19" t="str">
        <f>VLOOKUP(C350,'seznam Pol'!$A$157:$B$675,2,0)</f>
        <v>Platy zaměstnanců v pracovním poměru</v>
      </c>
      <c r="I350" s="20">
        <v>2154600</v>
      </c>
      <c r="J350" s="21">
        <v>2154600</v>
      </c>
      <c r="K350" s="21">
        <v>848813</v>
      </c>
      <c r="L350" s="21">
        <v>1305787</v>
      </c>
      <c r="M350" s="22">
        <v>39.4</v>
      </c>
    </row>
    <row r="351" spans="1:13" ht="15" customHeight="1">
      <c r="A351" s="46" t="s">
        <v>494</v>
      </c>
      <c r="B351" s="18" t="s">
        <v>47</v>
      </c>
      <c r="C351" s="19" t="s">
        <v>169</v>
      </c>
      <c r="D351" s="19" t="s">
        <v>23</v>
      </c>
      <c r="E351" s="19" t="s">
        <v>24</v>
      </c>
      <c r="F351" s="19" t="s">
        <v>161</v>
      </c>
      <c r="G351" s="19" t="s">
        <v>162</v>
      </c>
      <c r="H351" s="19" t="str">
        <f>VLOOKUP(C351,'seznam Pol'!$A$157:$B$675,2,0)</f>
        <v>Ostatní osobní výdaje</v>
      </c>
      <c r="I351" s="20">
        <v>399000</v>
      </c>
      <c r="J351" s="21">
        <v>399000</v>
      </c>
      <c r="K351" s="21">
        <v>167035</v>
      </c>
      <c r="L351" s="21">
        <v>231965</v>
      </c>
      <c r="M351" s="22">
        <v>41.86</v>
      </c>
    </row>
    <row r="352" spans="1:13" ht="15" customHeight="1">
      <c r="A352" s="46" t="s">
        <v>494</v>
      </c>
      <c r="B352" s="18" t="s">
        <v>47</v>
      </c>
      <c r="C352" s="19" t="s">
        <v>176</v>
      </c>
      <c r="D352" s="19" t="s">
        <v>23</v>
      </c>
      <c r="E352" s="19" t="s">
        <v>24</v>
      </c>
      <c r="F352" s="19" t="s">
        <v>161</v>
      </c>
      <c r="G352" s="19" t="s">
        <v>162</v>
      </c>
      <c r="H352" s="19" t="str">
        <f>VLOOKUP(C352,'seznam Pol'!$A$157:$B$675,2,0)</f>
        <v>Povinné poj.na soc.zab.a přísp.na st.pol.zaměstnan</v>
      </c>
      <c r="I352" s="20">
        <v>545300</v>
      </c>
      <c r="J352" s="21">
        <v>545300</v>
      </c>
      <c r="K352" s="21">
        <v>234973</v>
      </c>
      <c r="L352" s="21">
        <v>310327</v>
      </c>
      <c r="M352" s="22">
        <v>43.09</v>
      </c>
    </row>
    <row r="353" spans="1:13" ht="15" customHeight="1">
      <c r="A353" s="46" t="s">
        <v>494</v>
      </c>
      <c r="B353" s="18" t="s">
        <v>47</v>
      </c>
      <c r="C353" s="19" t="s">
        <v>177</v>
      </c>
      <c r="D353" s="19" t="s">
        <v>23</v>
      </c>
      <c r="E353" s="19" t="s">
        <v>24</v>
      </c>
      <c r="F353" s="19" t="s">
        <v>161</v>
      </c>
      <c r="G353" s="19" t="s">
        <v>162</v>
      </c>
      <c r="H353" s="19" t="str">
        <f>VLOOKUP(C353,'seznam Pol'!$A$157:$B$675,2,0)</f>
        <v>Povinné poj.na veřejné zdravotní pojištění</v>
      </c>
      <c r="I353" s="20">
        <v>199500</v>
      </c>
      <c r="J353" s="21">
        <v>199500</v>
      </c>
      <c r="K353" s="21">
        <v>84588</v>
      </c>
      <c r="L353" s="21">
        <v>114912</v>
      </c>
      <c r="M353" s="22">
        <v>42.4</v>
      </c>
    </row>
    <row r="354" spans="1:13" ht="15" customHeight="1">
      <c r="A354" s="46" t="s">
        <v>494</v>
      </c>
      <c r="B354" s="18" t="s">
        <v>47</v>
      </c>
      <c r="C354" s="19" t="s">
        <v>185</v>
      </c>
      <c r="D354" s="19" t="s">
        <v>23</v>
      </c>
      <c r="E354" s="19" t="s">
        <v>24</v>
      </c>
      <c r="F354" s="19" t="s">
        <v>186</v>
      </c>
      <c r="G354" s="19" t="s">
        <v>187</v>
      </c>
      <c r="H354" s="19" t="str">
        <f>VLOOKUP(C354,'seznam Pol'!$A$157:$B$675,2,0)</f>
        <v>Drobný hmotný dlouhodobý majetek</v>
      </c>
      <c r="I354" s="20">
        <v>200000</v>
      </c>
      <c r="J354" s="21">
        <v>250000</v>
      </c>
      <c r="K354" s="21">
        <v>105045.84</v>
      </c>
      <c r="L354" s="21">
        <v>144954.16</v>
      </c>
      <c r="M354" s="22">
        <v>42.02</v>
      </c>
    </row>
    <row r="355" spans="1:13" ht="15" customHeight="1">
      <c r="A355" s="46" t="s">
        <v>494</v>
      </c>
      <c r="B355" s="18" t="s">
        <v>47</v>
      </c>
      <c r="C355" s="19" t="s">
        <v>188</v>
      </c>
      <c r="D355" s="19" t="s">
        <v>23</v>
      </c>
      <c r="E355" s="19" t="s">
        <v>24</v>
      </c>
      <c r="F355" s="19" t="s">
        <v>60</v>
      </c>
      <c r="G355" s="19" t="s">
        <v>61</v>
      </c>
      <c r="H355" s="19" t="str">
        <f>VLOOKUP(C355,'seznam Pol'!$A$157:$B$675,2,0)</f>
        <v>Nákup zboží (za účelem dalšího prodeje)</v>
      </c>
      <c r="I355" s="20">
        <v>20000</v>
      </c>
      <c r="J355" s="21">
        <v>20000</v>
      </c>
      <c r="K355" s="21">
        <v>5709</v>
      </c>
      <c r="L355" s="21">
        <v>14291</v>
      </c>
      <c r="M355" s="22">
        <v>28.55</v>
      </c>
    </row>
    <row r="356" spans="1:13" ht="15" customHeight="1">
      <c r="A356" s="46" t="s">
        <v>494</v>
      </c>
      <c r="B356" s="18" t="s">
        <v>47</v>
      </c>
      <c r="C356" s="19" t="s">
        <v>189</v>
      </c>
      <c r="D356" s="19" t="s">
        <v>23</v>
      </c>
      <c r="E356" s="19" t="s">
        <v>24</v>
      </c>
      <c r="F356" s="19" t="s">
        <v>199</v>
      </c>
      <c r="G356" s="19" t="s">
        <v>200</v>
      </c>
      <c r="H356" s="19" t="str">
        <f>VLOOKUP(C356,'seznam Pol'!$A$157:$B$675,2,0)</f>
        <v>Nákup materiálu j.n.</v>
      </c>
      <c r="I356" s="20">
        <v>200000</v>
      </c>
      <c r="J356" s="21">
        <v>200000</v>
      </c>
      <c r="K356" s="21">
        <v>84241.7</v>
      </c>
      <c r="L356" s="21">
        <v>115758.3</v>
      </c>
      <c r="M356" s="22">
        <v>42.12</v>
      </c>
    </row>
    <row r="357" spans="1:13" ht="15" customHeight="1">
      <c r="A357" s="46" t="s">
        <v>494</v>
      </c>
      <c r="B357" s="18" t="s">
        <v>47</v>
      </c>
      <c r="C357" s="19" t="s">
        <v>189</v>
      </c>
      <c r="D357" s="19" t="s">
        <v>23</v>
      </c>
      <c r="E357" s="19" t="s">
        <v>24</v>
      </c>
      <c r="F357" s="19" t="s">
        <v>472</v>
      </c>
      <c r="G357" s="19" t="s">
        <v>473</v>
      </c>
      <c r="H357" s="19" t="str">
        <f>VLOOKUP(C357,'seznam Pol'!$A$157:$B$675,2,0)</f>
        <v>Nákup materiálu j.n.</v>
      </c>
      <c r="I357" s="20">
        <v>5000</v>
      </c>
      <c r="J357" s="21">
        <v>5000</v>
      </c>
      <c r="K357" s="21">
        <v>3025</v>
      </c>
      <c r="L357" s="21">
        <v>1975</v>
      </c>
      <c r="M357" s="22">
        <v>60.5</v>
      </c>
    </row>
    <row r="358" spans="1:13" ht="15" customHeight="1">
      <c r="A358" s="46" t="s">
        <v>494</v>
      </c>
      <c r="B358" s="18" t="s">
        <v>47</v>
      </c>
      <c r="C358" s="19" t="s">
        <v>201</v>
      </c>
      <c r="D358" s="19" t="s">
        <v>23</v>
      </c>
      <c r="E358" s="19" t="s">
        <v>24</v>
      </c>
      <c r="F358" s="19" t="s">
        <v>99</v>
      </c>
      <c r="G358" s="19" t="s">
        <v>100</v>
      </c>
      <c r="H358" s="19" t="str">
        <f>VLOOKUP(C358,'seznam Pol'!$A$157:$B$675,2,0)</f>
        <v>Studená voda</v>
      </c>
      <c r="I358" s="20">
        <v>100000</v>
      </c>
      <c r="J358" s="21">
        <v>100000</v>
      </c>
      <c r="K358" s="21">
        <v>11645</v>
      </c>
      <c r="L358" s="21">
        <v>88355</v>
      </c>
      <c r="M358" s="22">
        <v>11.65</v>
      </c>
    </row>
    <row r="359" spans="1:13" ht="15" customHeight="1">
      <c r="A359" s="46" t="s">
        <v>494</v>
      </c>
      <c r="B359" s="18" t="s">
        <v>47</v>
      </c>
      <c r="C359" s="19" t="s">
        <v>495</v>
      </c>
      <c r="D359" s="19" t="s">
        <v>23</v>
      </c>
      <c r="E359" s="19" t="s">
        <v>24</v>
      </c>
      <c r="F359" s="19" t="s">
        <v>496</v>
      </c>
      <c r="G359" s="19" t="s">
        <v>497</v>
      </c>
      <c r="H359" s="19" t="str">
        <f>VLOOKUP(C359,'seznam Pol'!$A$157:$B$675,2,0)</f>
        <v>Teplo</v>
      </c>
      <c r="I359" s="20">
        <v>600000</v>
      </c>
      <c r="J359" s="21">
        <v>600000</v>
      </c>
      <c r="K359" s="21">
        <v>271475</v>
      </c>
      <c r="L359" s="21">
        <v>328525</v>
      </c>
      <c r="M359" s="22">
        <v>45.25</v>
      </c>
    </row>
    <row r="360" spans="1:13" ht="15" customHeight="1">
      <c r="A360" s="46" t="s">
        <v>494</v>
      </c>
      <c r="B360" s="18" t="s">
        <v>47</v>
      </c>
      <c r="C360" s="19" t="s">
        <v>205</v>
      </c>
      <c r="D360" s="19" t="s">
        <v>23</v>
      </c>
      <c r="E360" s="19" t="s">
        <v>24</v>
      </c>
      <c r="F360" s="19" t="s">
        <v>206</v>
      </c>
      <c r="G360" s="19" t="s">
        <v>207</v>
      </c>
      <c r="H360" s="19" t="str">
        <f>VLOOKUP(C360,'seznam Pol'!$A$157:$B$675,2,0)</f>
        <v>Elektrická energie</v>
      </c>
      <c r="I360" s="20">
        <v>500000</v>
      </c>
      <c r="J360" s="21">
        <v>500000</v>
      </c>
      <c r="K360" s="21">
        <v>208498</v>
      </c>
      <c r="L360" s="21">
        <v>291502</v>
      </c>
      <c r="M360" s="22">
        <v>41.7</v>
      </c>
    </row>
    <row r="361" spans="1:13" ht="15" customHeight="1">
      <c r="A361" s="46" t="s">
        <v>494</v>
      </c>
      <c r="B361" s="18" t="s">
        <v>47</v>
      </c>
      <c r="C361" s="19" t="s">
        <v>223</v>
      </c>
      <c r="D361" s="19" t="s">
        <v>23</v>
      </c>
      <c r="E361" s="19" t="s">
        <v>24</v>
      </c>
      <c r="F361" s="19" t="s">
        <v>224</v>
      </c>
      <c r="G361" s="19" t="s">
        <v>225</v>
      </c>
      <c r="H361" s="19" t="str">
        <f>VLOOKUP(C361,'seznam Pol'!$A$157:$B$675,2,0)</f>
        <v>Nákup ostatních služeb</v>
      </c>
      <c r="I361" s="20">
        <v>600000</v>
      </c>
      <c r="J361" s="21">
        <v>600000</v>
      </c>
      <c r="K361" s="21">
        <v>223995.07</v>
      </c>
      <c r="L361" s="21">
        <v>376004.93</v>
      </c>
      <c r="M361" s="22">
        <v>37.33</v>
      </c>
    </row>
    <row r="362" spans="1:13" ht="15" customHeight="1">
      <c r="A362" s="46" t="s">
        <v>494</v>
      </c>
      <c r="B362" s="18" t="s">
        <v>47</v>
      </c>
      <c r="C362" s="19" t="s">
        <v>223</v>
      </c>
      <c r="D362" s="19" t="s">
        <v>23</v>
      </c>
      <c r="E362" s="19" t="s">
        <v>24</v>
      </c>
      <c r="F362" s="19" t="s">
        <v>472</v>
      </c>
      <c r="G362" s="19" t="s">
        <v>473</v>
      </c>
      <c r="H362" s="19" t="str">
        <f>VLOOKUP(C362,'seznam Pol'!$A$157:$B$675,2,0)</f>
        <v>Nákup ostatních služeb</v>
      </c>
      <c r="I362" s="20">
        <v>500000</v>
      </c>
      <c r="J362" s="21">
        <v>500000</v>
      </c>
      <c r="K362" s="21">
        <v>127379.2</v>
      </c>
      <c r="L362" s="21">
        <v>372620.8</v>
      </c>
      <c r="M362" s="22">
        <v>25.48</v>
      </c>
    </row>
    <row r="363" spans="1:13" ht="15" customHeight="1">
      <c r="A363" s="46" t="s">
        <v>494</v>
      </c>
      <c r="B363" s="18" t="s">
        <v>47</v>
      </c>
      <c r="C363" s="19" t="s">
        <v>223</v>
      </c>
      <c r="D363" s="19" t="s">
        <v>23</v>
      </c>
      <c r="E363" s="19" t="s">
        <v>24</v>
      </c>
      <c r="F363" s="19" t="s">
        <v>498</v>
      </c>
      <c r="G363" s="19" t="s">
        <v>499</v>
      </c>
      <c r="H363" s="19" t="str">
        <f>VLOOKUP(C363,'seznam Pol'!$A$157:$B$675,2,0)</f>
        <v>Nákup ostatních služeb</v>
      </c>
      <c r="I363" s="20">
        <v>1800000</v>
      </c>
      <c r="J363" s="21">
        <v>1800000</v>
      </c>
      <c r="K363" s="21">
        <v>615233.5</v>
      </c>
      <c r="L363" s="21">
        <v>1184766.5</v>
      </c>
      <c r="M363" s="22">
        <v>34.18</v>
      </c>
    </row>
    <row r="364" spans="1:13" ht="15" customHeight="1">
      <c r="A364" s="46" t="s">
        <v>494</v>
      </c>
      <c r="B364" s="18" t="s">
        <v>47</v>
      </c>
      <c r="C364" s="19" t="s">
        <v>223</v>
      </c>
      <c r="D364" s="19" t="s">
        <v>23</v>
      </c>
      <c r="E364" s="19" t="s">
        <v>24</v>
      </c>
      <c r="F364" s="19" t="s">
        <v>500</v>
      </c>
      <c r="G364" s="19" t="s">
        <v>501</v>
      </c>
      <c r="H364" s="19" t="str">
        <f>VLOOKUP(C364,'seznam Pol'!$A$157:$B$675,2,0)</f>
        <v>Nákup ostatních služeb</v>
      </c>
      <c r="I364" s="20">
        <v>20000</v>
      </c>
      <c r="J364" s="21">
        <v>20000</v>
      </c>
      <c r="K364" s="21">
        <v>0</v>
      </c>
      <c r="L364" s="21">
        <v>20000</v>
      </c>
      <c r="M364" s="22">
        <v>0</v>
      </c>
    </row>
    <row r="365" spans="1:13" ht="15" customHeight="1">
      <c r="A365" s="46" t="s">
        <v>494</v>
      </c>
      <c r="B365" s="18" t="s">
        <v>47</v>
      </c>
      <c r="C365" s="19" t="s">
        <v>230</v>
      </c>
      <c r="D365" s="19" t="s">
        <v>23</v>
      </c>
      <c r="E365" s="19" t="s">
        <v>24</v>
      </c>
      <c r="F365" s="19" t="s">
        <v>231</v>
      </c>
      <c r="G365" s="19" t="s">
        <v>232</v>
      </c>
      <c r="H365" s="19" t="str">
        <f>VLOOKUP(C365,'seznam Pol'!$A$157:$B$675,2,0)</f>
        <v>Opravy a udržování</v>
      </c>
      <c r="I365" s="20">
        <v>700000</v>
      </c>
      <c r="J365" s="21">
        <v>780000</v>
      </c>
      <c r="K365" s="21">
        <v>107840.56</v>
      </c>
      <c r="L365" s="21">
        <v>672159.44</v>
      </c>
      <c r="M365" s="22">
        <v>13.83</v>
      </c>
    </row>
    <row r="366" spans="1:13" ht="15" customHeight="1">
      <c r="A366" s="46" t="s">
        <v>494</v>
      </c>
      <c r="B366" s="18" t="s">
        <v>47</v>
      </c>
      <c r="C366" s="19" t="s">
        <v>239</v>
      </c>
      <c r="D366" s="19" t="s">
        <v>23</v>
      </c>
      <c r="E366" s="19" t="s">
        <v>24</v>
      </c>
      <c r="F366" s="19" t="s">
        <v>293</v>
      </c>
      <c r="G366" s="19" t="s">
        <v>294</v>
      </c>
      <c r="H366" s="19" t="str">
        <f>VLOOKUP(C366,'seznam Pol'!$A$157:$B$675,2,0)</f>
        <v>Pohoštění</v>
      </c>
      <c r="I366" s="20">
        <v>30000</v>
      </c>
      <c r="J366" s="21">
        <v>30000</v>
      </c>
      <c r="K366" s="21">
        <v>12989</v>
      </c>
      <c r="L366" s="21">
        <v>17011</v>
      </c>
      <c r="M366" s="22">
        <v>43.3</v>
      </c>
    </row>
    <row r="367" spans="1:13" ht="15" customHeight="1">
      <c r="A367" s="46" t="s">
        <v>494</v>
      </c>
      <c r="B367" s="18" t="s">
        <v>47</v>
      </c>
      <c r="C367" s="19" t="s">
        <v>242</v>
      </c>
      <c r="D367" s="19" t="s">
        <v>23</v>
      </c>
      <c r="E367" s="19" t="s">
        <v>24</v>
      </c>
      <c r="F367" s="19" t="s">
        <v>502</v>
      </c>
      <c r="G367" s="19" t="s">
        <v>503</v>
      </c>
      <c r="H367" s="19" t="str">
        <f>VLOOKUP(C367,'seznam Pol'!$A$157:$B$675,2,0)</f>
        <v>Věcné dary</v>
      </c>
      <c r="I367" s="20">
        <v>20000</v>
      </c>
      <c r="J367" s="21">
        <v>20000</v>
      </c>
      <c r="K367" s="21">
        <v>9385</v>
      </c>
      <c r="L367" s="21">
        <v>10615</v>
      </c>
      <c r="M367" s="22">
        <v>46.93</v>
      </c>
    </row>
    <row r="368" spans="1:13" ht="15" customHeight="1">
      <c r="A368" s="108" t="s">
        <v>504</v>
      </c>
      <c r="B368" s="109"/>
      <c r="C368" s="109"/>
      <c r="D368" s="109"/>
      <c r="E368" s="109"/>
      <c r="F368" s="110"/>
      <c r="G368" s="52" t="s">
        <v>158</v>
      </c>
      <c r="H368" s="77"/>
      <c r="I368" s="53">
        <v>8593400</v>
      </c>
      <c r="J368" s="54">
        <v>8723400</v>
      </c>
      <c r="K368" s="54">
        <v>3121870.87</v>
      </c>
      <c r="L368" s="54">
        <v>5601529.13</v>
      </c>
      <c r="M368" s="55">
        <v>35.79</v>
      </c>
    </row>
    <row r="369" spans="1:13" ht="15" customHeight="1">
      <c r="A369" s="61" t="s">
        <v>505</v>
      </c>
      <c r="B369" s="18" t="s">
        <v>74</v>
      </c>
      <c r="C369" s="19" t="s">
        <v>160</v>
      </c>
      <c r="D369" s="19" t="s">
        <v>23</v>
      </c>
      <c r="E369" s="19" t="s">
        <v>24</v>
      </c>
      <c r="F369" s="19" t="s">
        <v>161</v>
      </c>
      <c r="G369" s="19" t="s">
        <v>162</v>
      </c>
      <c r="H369" s="19" t="str">
        <f>VLOOKUP(C369,'seznam Pol'!$A$157:$B$675,2,0)</f>
        <v>Platy zaměstnanců v pracovním poměru</v>
      </c>
      <c r="I369" s="20">
        <v>1393200</v>
      </c>
      <c r="J369" s="21">
        <v>1393200</v>
      </c>
      <c r="K369" s="21">
        <v>317177</v>
      </c>
      <c r="L369" s="21">
        <v>1076023</v>
      </c>
      <c r="M369" s="22">
        <v>22.77</v>
      </c>
    </row>
    <row r="370" spans="1:13" ht="15" customHeight="1">
      <c r="A370" s="61" t="s">
        <v>505</v>
      </c>
      <c r="B370" s="18" t="s">
        <v>74</v>
      </c>
      <c r="C370" s="19" t="s">
        <v>169</v>
      </c>
      <c r="D370" s="19" t="s">
        <v>23</v>
      </c>
      <c r="E370" s="19" t="s">
        <v>24</v>
      </c>
      <c r="F370" s="19" t="s">
        <v>161</v>
      </c>
      <c r="G370" s="19" t="s">
        <v>162</v>
      </c>
      <c r="H370" s="19" t="str">
        <f>VLOOKUP(C370,'seznam Pol'!$A$157:$B$675,2,0)</f>
        <v>Ostatní osobní výdaje</v>
      </c>
      <c r="I370" s="20">
        <v>108000</v>
      </c>
      <c r="J370" s="21">
        <v>108000</v>
      </c>
      <c r="K370" s="21">
        <v>0</v>
      </c>
      <c r="L370" s="21">
        <v>108000</v>
      </c>
      <c r="M370" s="22">
        <v>0</v>
      </c>
    </row>
    <row r="371" spans="1:13" ht="15" customHeight="1">
      <c r="A371" s="61" t="s">
        <v>505</v>
      </c>
      <c r="B371" s="18" t="s">
        <v>74</v>
      </c>
      <c r="C371" s="19" t="s">
        <v>176</v>
      </c>
      <c r="D371" s="19" t="s">
        <v>23</v>
      </c>
      <c r="E371" s="19" t="s">
        <v>24</v>
      </c>
      <c r="F371" s="19" t="s">
        <v>161</v>
      </c>
      <c r="G371" s="19" t="s">
        <v>162</v>
      </c>
      <c r="H371" s="19" t="str">
        <f>VLOOKUP(C371,'seznam Pol'!$A$157:$B$675,2,0)</f>
        <v>Povinné poj.na soc.zab.a přísp.na st.pol.zaměstnan</v>
      </c>
      <c r="I371" s="20">
        <v>356400</v>
      </c>
      <c r="J371" s="21">
        <v>356400</v>
      </c>
      <c r="K371" s="21">
        <v>79295</v>
      </c>
      <c r="L371" s="21">
        <v>277105</v>
      </c>
      <c r="M371" s="22">
        <v>22.25</v>
      </c>
    </row>
    <row r="372" spans="1:13" ht="15" customHeight="1">
      <c r="A372" s="61" t="s">
        <v>505</v>
      </c>
      <c r="B372" s="18" t="s">
        <v>74</v>
      </c>
      <c r="C372" s="19" t="s">
        <v>177</v>
      </c>
      <c r="D372" s="19" t="s">
        <v>23</v>
      </c>
      <c r="E372" s="19" t="s">
        <v>24</v>
      </c>
      <c r="F372" s="19" t="s">
        <v>161</v>
      </c>
      <c r="G372" s="19" t="s">
        <v>162</v>
      </c>
      <c r="H372" s="19" t="str">
        <f>VLOOKUP(C372,'seznam Pol'!$A$157:$B$675,2,0)</f>
        <v>Povinné poj.na veřejné zdravotní pojištění</v>
      </c>
      <c r="I372" s="20">
        <v>129600</v>
      </c>
      <c r="J372" s="21">
        <v>129600</v>
      </c>
      <c r="K372" s="21">
        <v>28547</v>
      </c>
      <c r="L372" s="21">
        <v>101053</v>
      </c>
      <c r="M372" s="22">
        <v>22.03</v>
      </c>
    </row>
    <row r="373" spans="1:13" ht="15" customHeight="1">
      <c r="A373" s="61" t="s">
        <v>505</v>
      </c>
      <c r="B373" s="18" t="s">
        <v>74</v>
      </c>
      <c r="C373" s="19" t="s">
        <v>185</v>
      </c>
      <c r="D373" s="19" t="s">
        <v>23</v>
      </c>
      <c r="E373" s="19" t="s">
        <v>24</v>
      </c>
      <c r="F373" s="19" t="s">
        <v>186</v>
      </c>
      <c r="G373" s="19" t="s">
        <v>187</v>
      </c>
      <c r="H373" s="19" t="str">
        <f>VLOOKUP(C373,'seznam Pol'!$A$157:$B$675,2,0)</f>
        <v>Drobný hmotný dlouhodobý majetek</v>
      </c>
      <c r="I373" s="20">
        <v>40000</v>
      </c>
      <c r="J373" s="21">
        <v>40000</v>
      </c>
      <c r="K373" s="21">
        <v>27509</v>
      </c>
      <c r="L373" s="21">
        <v>12491</v>
      </c>
      <c r="M373" s="22">
        <v>68.77</v>
      </c>
    </row>
    <row r="374" spans="1:13" ht="15" customHeight="1">
      <c r="A374" s="61" t="s">
        <v>505</v>
      </c>
      <c r="B374" s="18" t="s">
        <v>74</v>
      </c>
      <c r="C374" s="19" t="s">
        <v>189</v>
      </c>
      <c r="D374" s="19" t="s">
        <v>23</v>
      </c>
      <c r="E374" s="19" t="s">
        <v>24</v>
      </c>
      <c r="F374" s="19" t="s">
        <v>199</v>
      </c>
      <c r="G374" s="19" t="s">
        <v>200</v>
      </c>
      <c r="H374" s="19" t="str">
        <f>VLOOKUP(C374,'seznam Pol'!$A$157:$B$675,2,0)</f>
        <v>Nákup materiálu j.n.</v>
      </c>
      <c r="I374" s="20">
        <v>90000</v>
      </c>
      <c r="J374" s="21">
        <v>90000</v>
      </c>
      <c r="K374" s="21">
        <v>19460</v>
      </c>
      <c r="L374" s="21">
        <v>70540</v>
      </c>
      <c r="M374" s="22">
        <v>21.62</v>
      </c>
    </row>
    <row r="375" spans="1:13" ht="15" customHeight="1">
      <c r="A375" s="61" t="s">
        <v>505</v>
      </c>
      <c r="B375" s="18" t="s">
        <v>74</v>
      </c>
      <c r="C375" s="19" t="s">
        <v>189</v>
      </c>
      <c r="D375" s="19" t="s">
        <v>23</v>
      </c>
      <c r="E375" s="19" t="s">
        <v>24</v>
      </c>
      <c r="F375" s="19" t="s">
        <v>506</v>
      </c>
      <c r="G375" s="19" t="s">
        <v>507</v>
      </c>
      <c r="H375" s="19" t="str">
        <f>VLOOKUP(C375,'seznam Pol'!$A$157:$B$675,2,0)</f>
        <v>Nákup materiálu j.n.</v>
      </c>
      <c r="I375" s="20">
        <v>20000</v>
      </c>
      <c r="J375" s="21">
        <v>20000</v>
      </c>
      <c r="K375" s="21">
        <v>5086</v>
      </c>
      <c r="L375" s="21">
        <v>14914</v>
      </c>
      <c r="M375" s="22">
        <v>25.43</v>
      </c>
    </row>
    <row r="376" spans="1:13" ht="15" customHeight="1">
      <c r="A376" s="61" t="s">
        <v>505</v>
      </c>
      <c r="B376" s="18" t="s">
        <v>74</v>
      </c>
      <c r="C376" s="19" t="s">
        <v>201</v>
      </c>
      <c r="D376" s="19" t="s">
        <v>23</v>
      </c>
      <c r="E376" s="19" t="s">
        <v>24</v>
      </c>
      <c r="F376" s="19" t="s">
        <v>99</v>
      </c>
      <c r="G376" s="19" t="s">
        <v>100</v>
      </c>
      <c r="H376" s="19" t="str">
        <f>VLOOKUP(C376,'seznam Pol'!$A$157:$B$675,2,0)</f>
        <v>Studená voda</v>
      </c>
      <c r="I376" s="20">
        <v>20000</v>
      </c>
      <c r="J376" s="21">
        <v>20000</v>
      </c>
      <c r="K376" s="21">
        <v>5058</v>
      </c>
      <c r="L376" s="21">
        <v>14942</v>
      </c>
      <c r="M376" s="22">
        <v>25.29</v>
      </c>
    </row>
    <row r="377" spans="1:13" ht="15" customHeight="1">
      <c r="A377" s="61" t="s">
        <v>505</v>
      </c>
      <c r="B377" s="18" t="s">
        <v>47</v>
      </c>
      <c r="C377" s="19" t="s">
        <v>205</v>
      </c>
      <c r="D377" s="19" t="s">
        <v>23</v>
      </c>
      <c r="E377" s="19" t="s">
        <v>24</v>
      </c>
      <c r="F377" s="19" t="s">
        <v>206</v>
      </c>
      <c r="G377" s="19" t="s">
        <v>207</v>
      </c>
      <c r="H377" s="19" t="str">
        <f>VLOOKUP(C377,'seznam Pol'!$A$157:$B$675,2,0)</f>
        <v>Elektrická energie</v>
      </c>
      <c r="I377" s="20">
        <v>130000</v>
      </c>
      <c r="J377" s="21">
        <v>130000</v>
      </c>
      <c r="K377" s="21">
        <v>71416</v>
      </c>
      <c r="L377" s="21">
        <v>58584</v>
      </c>
      <c r="M377" s="22">
        <v>54.94</v>
      </c>
    </row>
    <row r="378" spans="1:13" ht="15" customHeight="1">
      <c r="A378" s="61" t="s">
        <v>505</v>
      </c>
      <c r="B378" s="18" t="s">
        <v>74</v>
      </c>
      <c r="C378" s="19" t="s">
        <v>223</v>
      </c>
      <c r="D378" s="19" t="s">
        <v>23</v>
      </c>
      <c r="E378" s="19" t="s">
        <v>24</v>
      </c>
      <c r="F378" s="19" t="s">
        <v>224</v>
      </c>
      <c r="G378" s="19" t="s">
        <v>225</v>
      </c>
      <c r="H378" s="19" t="str">
        <f>VLOOKUP(C378,'seznam Pol'!$A$157:$B$675,2,0)</f>
        <v>Nákup ostatních služeb</v>
      </c>
      <c r="I378" s="20">
        <v>20000</v>
      </c>
      <c r="J378" s="21">
        <v>20000</v>
      </c>
      <c r="K378" s="21">
        <v>4395</v>
      </c>
      <c r="L378" s="21">
        <v>15605</v>
      </c>
      <c r="M378" s="22">
        <v>21.98</v>
      </c>
    </row>
    <row r="379" spans="1:13" ht="15" customHeight="1">
      <c r="A379" s="61" t="s">
        <v>505</v>
      </c>
      <c r="B379" s="18" t="s">
        <v>74</v>
      </c>
      <c r="C379" s="19" t="s">
        <v>230</v>
      </c>
      <c r="D379" s="19" t="s">
        <v>23</v>
      </c>
      <c r="E379" s="19" t="s">
        <v>24</v>
      </c>
      <c r="F379" s="19" t="s">
        <v>231</v>
      </c>
      <c r="G379" s="19" t="s">
        <v>232</v>
      </c>
      <c r="H379" s="19" t="str">
        <f>VLOOKUP(C379,'seznam Pol'!$A$157:$B$675,2,0)</f>
        <v>Opravy a udržování</v>
      </c>
      <c r="I379" s="20">
        <v>150000</v>
      </c>
      <c r="J379" s="21">
        <v>150000</v>
      </c>
      <c r="K379" s="21">
        <v>77568.6</v>
      </c>
      <c r="L379" s="21">
        <v>72431.4</v>
      </c>
      <c r="M379" s="22">
        <v>51.71</v>
      </c>
    </row>
    <row r="380" spans="1:13" ht="15" customHeight="1">
      <c r="A380" s="111" t="s">
        <v>508</v>
      </c>
      <c r="B380" s="112"/>
      <c r="C380" s="112"/>
      <c r="D380" s="112"/>
      <c r="E380" s="112"/>
      <c r="F380" s="113"/>
      <c r="G380" s="62" t="s">
        <v>158</v>
      </c>
      <c r="H380" s="83"/>
      <c r="I380" s="63">
        <v>2457200</v>
      </c>
      <c r="J380" s="64">
        <v>2457200</v>
      </c>
      <c r="K380" s="64">
        <v>635511.6</v>
      </c>
      <c r="L380" s="64">
        <v>1821688.4</v>
      </c>
      <c r="M380" s="65">
        <v>25.86</v>
      </c>
    </row>
    <row r="381" spans="1:13" ht="15" customHeight="1">
      <c r="A381" s="66" t="s">
        <v>509</v>
      </c>
      <c r="B381" s="18" t="s">
        <v>74</v>
      </c>
      <c r="C381" s="19" t="s">
        <v>160</v>
      </c>
      <c r="D381" s="19" t="s">
        <v>23</v>
      </c>
      <c r="E381" s="19" t="s">
        <v>24</v>
      </c>
      <c r="F381" s="19" t="s">
        <v>161</v>
      </c>
      <c r="G381" s="19" t="s">
        <v>162</v>
      </c>
      <c r="H381" s="19" t="str">
        <f>VLOOKUP(C381,'seznam Pol'!$A$157:$B$675,2,0)</f>
        <v>Platy zaměstnanců v pracovním poměru</v>
      </c>
      <c r="I381" s="20">
        <v>1587600</v>
      </c>
      <c r="J381" s="21">
        <v>1587600</v>
      </c>
      <c r="K381" s="21">
        <v>590852</v>
      </c>
      <c r="L381" s="21">
        <v>996748</v>
      </c>
      <c r="M381" s="22">
        <v>37.22</v>
      </c>
    </row>
    <row r="382" spans="1:13" ht="15" customHeight="1">
      <c r="A382" s="66" t="s">
        <v>509</v>
      </c>
      <c r="B382" s="18" t="s">
        <v>74</v>
      </c>
      <c r="C382" s="19" t="s">
        <v>169</v>
      </c>
      <c r="D382" s="19" t="s">
        <v>23</v>
      </c>
      <c r="E382" s="19" t="s">
        <v>24</v>
      </c>
      <c r="F382" s="19" t="s">
        <v>161</v>
      </c>
      <c r="G382" s="19" t="s">
        <v>162</v>
      </c>
      <c r="H382" s="19" t="str">
        <f>VLOOKUP(C382,'seznam Pol'!$A$157:$B$675,2,0)</f>
        <v>Ostatní osobní výdaje</v>
      </c>
      <c r="I382" s="20">
        <v>129600</v>
      </c>
      <c r="J382" s="21">
        <v>129600</v>
      </c>
      <c r="K382" s="21">
        <v>9880</v>
      </c>
      <c r="L382" s="21">
        <v>119720</v>
      </c>
      <c r="M382" s="22">
        <v>7.62</v>
      </c>
    </row>
    <row r="383" spans="1:13" ht="15" customHeight="1">
      <c r="A383" s="66" t="s">
        <v>509</v>
      </c>
      <c r="B383" s="18" t="s">
        <v>74</v>
      </c>
      <c r="C383" s="19" t="s">
        <v>176</v>
      </c>
      <c r="D383" s="19" t="s">
        <v>23</v>
      </c>
      <c r="E383" s="19" t="s">
        <v>24</v>
      </c>
      <c r="F383" s="19" t="s">
        <v>161</v>
      </c>
      <c r="G383" s="19" t="s">
        <v>162</v>
      </c>
      <c r="H383" s="19" t="str">
        <f>VLOOKUP(C383,'seznam Pol'!$A$157:$B$675,2,0)</f>
        <v>Povinné poj.na soc.zab.a přísp.na st.pol.zaměstnan</v>
      </c>
      <c r="I383" s="20">
        <v>399600</v>
      </c>
      <c r="J383" s="21">
        <v>399600</v>
      </c>
      <c r="K383" s="21">
        <v>147217</v>
      </c>
      <c r="L383" s="21">
        <v>252383</v>
      </c>
      <c r="M383" s="22">
        <v>36.84</v>
      </c>
    </row>
    <row r="384" spans="1:13" ht="15" customHeight="1">
      <c r="A384" s="66" t="s">
        <v>509</v>
      </c>
      <c r="B384" s="18" t="s">
        <v>74</v>
      </c>
      <c r="C384" s="19" t="s">
        <v>177</v>
      </c>
      <c r="D384" s="19" t="s">
        <v>23</v>
      </c>
      <c r="E384" s="19" t="s">
        <v>24</v>
      </c>
      <c r="F384" s="19" t="s">
        <v>161</v>
      </c>
      <c r="G384" s="19" t="s">
        <v>162</v>
      </c>
      <c r="H384" s="19" t="str">
        <f>VLOOKUP(C384,'seznam Pol'!$A$157:$B$675,2,0)</f>
        <v>Povinné poj.na veřejné zdravotní pojištění</v>
      </c>
      <c r="I384" s="20">
        <v>145800</v>
      </c>
      <c r="J384" s="21">
        <v>145800</v>
      </c>
      <c r="K384" s="21">
        <v>52996</v>
      </c>
      <c r="L384" s="21">
        <v>92804</v>
      </c>
      <c r="M384" s="22">
        <v>36.35</v>
      </c>
    </row>
    <row r="385" spans="1:13" ht="15" customHeight="1">
      <c r="A385" s="66" t="s">
        <v>509</v>
      </c>
      <c r="B385" s="18" t="s">
        <v>74</v>
      </c>
      <c r="C385" s="19" t="s">
        <v>185</v>
      </c>
      <c r="D385" s="19" t="s">
        <v>23</v>
      </c>
      <c r="E385" s="19" t="s">
        <v>24</v>
      </c>
      <c r="F385" s="19" t="s">
        <v>186</v>
      </c>
      <c r="G385" s="19" t="s">
        <v>187</v>
      </c>
      <c r="H385" s="19" t="str">
        <f>VLOOKUP(C385,'seznam Pol'!$A$157:$B$675,2,0)</f>
        <v>Drobný hmotný dlouhodobý majetek</v>
      </c>
      <c r="I385" s="20">
        <v>80000</v>
      </c>
      <c r="J385" s="21">
        <v>80000</v>
      </c>
      <c r="K385" s="21">
        <v>23815.6</v>
      </c>
      <c r="L385" s="21">
        <v>56184.4</v>
      </c>
      <c r="M385" s="22">
        <v>29.77</v>
      </c>
    </row>
    <row r="386" spans="1:13" ht="15" customHeight="1">
      <c r="A386" s="66" t="s">
        <v>509</v>
      </c>
      <c r="B386" s="18" t="s">
        <v>74</v>
      </c>
      <c r="C386" s="19" t="s">
        <v>189</v>
      </c>
      <c r="D386" s="19" t="s">
        <v>23</v>
      </c>
      <c r="E386" s="19" t="s">
        <v>24</v>
      </c>
      <c r="F386" s="19" t="s">
        <v>199</v>
      </c>
      <c r="G386" s="19" t="s">
        <v>200</v>
      </c>
      <c r="H386" s="19" t="str">
        <f>VLOOKUP(C386,'seznam Pol'!$A$157:$B$675,2,0)</f>
        <v>Nákup materiálu j.n.</v>
      </c>
      <c r="I386" s="20">
        <v>80000</v>
      </c>
      <c r="J386" s="21">
        <v>80000</v>
      </c>
      <c r="K386" s="21">
        <v>23500</v>
      </c>
      <c r="L386" s="21">
        <v>56500</v>
      </c>
      <c r="M386" s="22">
        <v>29.38</v>
      </c>
    </row>
    <row r="387" spans="1:13" ht="15" customHeight="1">
      <c r="A387" s="66" t="s">
        <v>509</v>
      </c>
      <c r="B387" s="18" t="s">
        <v>74</v>
      </c>
      <c r="C387" s="19" t="s">
        <v>201</v>
      </c>
      <c r="D387" s="19" t="s">
        <v>23</v>
      </c>
      <c r="E387" s="19" t="s">
        <v>24</v>
      </c>
      <c r="F387" s="19" t="s">
        <v>99</v>
      </c>
      <c r="G387" s="19" t="s">
        <v>100</v>
      </c>
      <c r="H387" s="19" t="str">
        <f>VLOOKUP(C387,'seznam Pol'!$A$157:$B$675,2,0)</f>
        <v>Studená voda</v>
      </c>
      <c r="I387" s="20">
        <v>80000</v>
      </c>
      <c r="J387" s="21">
        <v>80000</v>
      </c>
      <c r="K387" s="21">
        <v>33110</v>
      </c>
      <c r="L387" s="21">
        <v>46890</v>
      </c>
      <c r="M387" s="22">
        <v>41.39</v>
      </c>
    </row>
    <row r="388" spans="1:13" ht="15" customHeight="1">
      <c r="A388" s="66" t="s">
        <v>509</v>
      </c>
      <c r="B388" s="18" t="s">
        <v>74</v>
      </c>
      <c r="C388" s="19" t="s">
        <v>202</v>
      </c>
      <c r="D388" s="19" t="s">
        <v>23</v>
      </c>
      <c r="E388" s="19" t="s">
        <v>24</v>
      </c>
      <c r="F388" s="19" t="s">
        <v>203</v>
      </c>
      <c r="G388" s="19" t="s">
        <v>204</v>
      </c>
      <c r="H388" s="19" t="str">
        <f>VLOOKUP(C388,'seznam Pol'!$A$157:$B$675,2,0)</f>
        <v>Plyn</v>
      </c>
      <c r="I388" s="20">
        <v>300000</v>
      </c>
      <c r="J388" s="21">
        <v>300000</v>
      </c>
      <c r="K388" s="21">
        <v>45524.87</v>
      </c>
      <c r="L388" s="21">
        <v>254475.13</v>
      </c>
      <c r="M388" s="22">
        <v>15.17</v>
      </c>
    </row>
    <row r="389" spans="1:13" ht="15" customHeight="1">
      <c r="A389" s="66" t="s">
        <v>509</v>
      </c>
      <c r="B389" s="18" t="s">
        <v>74</v>
      </c>
      <c r="C389" s="19" t="s">
        <v>205</v>
      </c>
      <c r="D389" s="19" t="s">
        <v>23</v>
      </c>
      <c r="E389" s="19" t="s">
        <v>24</v>
      </c>
      <c r="F389" s="19" t="s">
        <v>206</v>
      </c>
      <c r="G389" s="19" t="s">
        <v>207</v>
      </c>
      <c r="H389" s="19" t="str">
        <f>VLOOKUP(C389,'seznam Pol'!$A$157:$B$675,2,0)</f>
        <v>Elektrická energie</v>
      </c>
      <c r="I389" s="20">
        <v>180000</v>
      </c>
      <c r="J389" s="21">
        <v>180000</v>
      </c>
      <c r="K389" s="21">
        <v>89863</v>
      </c>
      <c r="L389" s="21">
        <v>90137</v>
      </c>
      <c r="M389" s="22">
        <v>49.92</v>
      </c>
    </row>
    <row r="390" spans="1:13" ht="15" customHeight="1">
      <c r="A390" s="66" t="s">
        <v>509</v>
      </c>
      <c r="B390" s="18" t="s">
        <v>74</v>
      </c>
      <c r="C390" s="19" t="s">
        <v>223</v>
      </c>
      <c r="D390" s="19" t="s">
        <v>23</v>
      </c>
      <c r="E390" s="19" t="s">
        <v>24</v>
      </c>
      <c r="F390" s="19" t="s">
        <v>224</v>
      </c>
      <c r="G390" s="19" t="s">
        <v>225</v>
      </c>
      <c r="H390" s="19" t="str">
        <f>VLOOKUP(C390,'seznam Pol'!$A$157:$B$675,2,0)</f>
        <v>Nákup ostatních služeb</v>
      </c>
      <c r="I390" s="20">
        <v>50000</v>
      </c>
      <c r="J390" s="21">
        <v>50000</v>
      </c>
      <c r="K390" s="21">
        <v>11473.2</v>
      </c>
      <c r="L390" s="21">
        <v>38526.8</v>
      </c>
      <c r="M390" s="22">
        <v>22.95</v>
      </c>
    </row>
    <row r="391" spans="1:13" ht="15" customHeight="1">
      <c r="A391" s="66" t="s">
        <v>509</v>
      </c>
      <c r="B391" s="18" t="s">
        <v>74</v>
      </c>
      <c r="C391" s="19" t="s">
        <v>230</v>
      </c>
      <c r="D391" s="19" t="s">
        <v>23</v>
      </c>
      <c r="E391" s="19" t="s">
        <v>24</v>
      </c>
      <c r="F391" s="19" t="s">
        <v>231</v>
      </c>
      <c r="G391" s="19" t="s">
        <v>232</v>
      </c>
      <c r="H391" s="19" t="str">
        <f>VLOOKUP(C391,'seznam Pol'!$A$157:$B$675,2,0)</f>
        <v>Opravy a udržování</v>
      </c>
      <c r="I391" s="20">
        <v>200000</v>
      </c>
      <c r="J391" s="21">
        <v>200000</v>
      </c>
      <c r="K391" s="21">
        <v>84336.06</v>
      </c>
      <c r="L391" s="21">
        <v>115663.94</v>
      </c>
      <c r="M391" s="22">
        <v>42.17</v>
      </c>
    </row>
    <row r="392" spans="1:13" ht="15" customHeight="1">
      <c r="A392" s="114" t="s">
        <v>510</v>
      </c>
      <c r="B392" s="115"/>
      <c r="C392" s="115"/>
      <c r="D392" s="115"/>
      <c r="E392" s="115"/>
      <c r="F392" s="116"/>
      <c r="G392" s="67" t="s">
        <v>158</v>
      </c>
      <c r="H392" s="67"/>
      <c r="I392" s="68">
        <v>3232600</v>
      </c>
      <c r="J392" s="69">
        <v>3232600</v>
      </c>
      <c r="K392" s="69">
        <v>1112567.73</v>
      </c>
      <c r="L392" s="69">
        <v>2120032.27</v>
      </c>
      <c r="M392" s="70">
        <v>34.42</v>
      </c>
    </row>
    <row r="393" spans="1:13" ht="15" customHeight="1">
      <c r="A393" s="88" t="s">
        <v>511</v>
      </c>
      <c r="B393" s="89"/>
      <c r="C393" s="89"/>
      <c r="D393" s="89"/>
      <c r="E393" s="89"/>
      <c r="F393" s="89"/>
      <c r="G393" s="90"/>
      <c r="H393" s="30"/>
      <c r="I393" s="27">
        <v>109948600</v>
      </c>
      <c r="J393" s="28">
        <v>122942842.6</v>
      </c>
      <c r="K393" s="28">
        <v>56243578.38</v>
      </c>
      <c r="L393" s="28">
        <v>66699264.22</v>
      </c>
      <c r="M393" s="29">
        <v>45.75</v>
      </c>
    </row>
    <row r="394" spans="1:13" ht="15" customHeight="1">
      <c r="A394" s="88" t="s">
        <v>512</v>
      </c>
      <c r="B394" s="89"/>
      <c r="C394" s="89"/>
      <c r="D394" s="89"/>
      <c r="E394" s="89"/>
      <c r="F394" s="89"/>
      <c r="G394" s="90"/>
      <c r="H394" s="30"/>
      <c r="I394" s="27">
        <v>49500000</v>
      </c>
      <c r="J394" s="28">
        <v>74100000</v>
      </c>
      <c r="K394" s="28">
        <v>7760930.32</v>
      </c>
      <c r="L394" s="28">
        <v>66339069.68</v>
      </c>
      <c r="M394" s="29">
        <v>10.47</v>
      </c>
    </row>
    <row r="395" spans="1:13" ht="15" customHeight="1">
      <c r="A395" s="88" t="s">
        <v>148</v>
      </c>
      <c r="B395" s="89"/>
      <c r="C395" s="89"/>
      <c r="D395" s="89"/>
      <c r="E395" s="89"/>
      <c r="F395" s="89"/>
      <c r="G395" s="90"/>
      <c r="H395" s="30"/>
      <c r="I395" s="27">
        <v>159448600</v>
      </c>
      <c r="J395" s="28">
        <v>197042842.6</v>
      </c>
      <c r="K395" s="28">
        <v>64004508.7</v>
      </c>
      <c r="L395" s="28">
        <v>133038333.9</v>
      </c>
      <c r="M395" s="29">
        <v>32.48</v>
      </c>
    </row>
  </sheetData>
  <sheetProtection/>
  <mergeCells count="25">
    <mergeCell ref="A395:G395"/>
    <mergeCell ref="A393:G393"/>
    <mergeCell ref="A301:F301"/>
    <mergeCell ref="A349:F349"/>
    <mergeCell ref="A368:F368"/>
    <mergeCell ref="A380:F380"/>
    <mergeCell ref="A392:F392"/>
    <mergeCell ref="A77:F77"/>
    <mergeCell ref="A157:F157"/>
    <mergeCell ref="A184:F184"/>
    <mergeCell ref="A205:F205"/>
    <mergeCell ref="A249:F249"/>
    <mergeCell ref="A394:G394"/>
    <mergeCell ref="C1:K1"/>
    <mergeCell ref="A4:M4"/>
    <mergeCell ref="A23:F23"/>
    <mergeCell ref="A45:F45"/>
    <mergeCell ref="A50:F50"/>
    <mergeCell ref="A76:F76"/>
    <mergeCell ref="A68:F68"/>
    <mergeCell ref="A71:G71"/>
    <mergeCell ref="A72:G72"/>
    <mergeCell ref="A73:G73"/>
    <mergeCell ref="A69:G69"/>
    <mergeCell ref="A70:G70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5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80"/>
  <sheetViews>
    <sheetView zoomScalePageLayoutView="0" workbookViewId="0" topLeftCell="A145">
      <selection activeCell="I652" sqref="I652"/>
    </sheetView>
  </sheetViews>
  <sheetFormatPr defaultColWidth="9.140625" defaultRowHeight="12.75"/>
  <sheetData>
    <row r="1" spans="1:8" ht="15">
      <c r="A1" s="71" t="s">
        <v>10</v>
      </c>
      <c r="B1" s="71" t="s">
        <v>513</v>
      </c>
      <c r="C1" s="72"/>
      <c r="D1" s="72"/>
      <c r="E1" s="72"/>
      <c r="F1" s="72"/>
      <c r="G1" s="72"/>
      <c r="H1" s="72"/>
    </row>
    <row r="2" spans="1:8" ht="15">
      <c r="A2" s="73" t="s">
        <v>157</v>
      </c>
      <c r="B2" s="74"/>
      <c r="C2" s="72"/>
      <c r="D2" s="72"/>
      <c r="E2" s="72"/>
      <c r="F2" s="72"/>
      <c r="G2" s="72"/>
      <c r="H2" s="72"/>
    </row>
    <row r="3" spans="1:8" ht="15">
      <c r="A3" s="73" t="s">
        <v>157</v>
      </c>
      <c r="B3" s="73" t="s">
        <v>514</v>
      </c>
      <c r="C3" s="72"/>
      <c r="D3" s="72"/>
      <c r="E3" s="72"/>
      <c r="F3" s="72"/>
      <c r="G3" s="72"/>
      <c r="H3" s="72"/>
    </row>
    <row r="4" spans="1:8" ht="15">
      <c r="A4" s="73" t="s">
        <v>157</v>
      </c>
      <c r="B4" s="73" t="s">
        <v>515</v>
      </c>
      <c r="C4" s="72"/>
      <c r="D4" s="72"/>
      <c r="E4" s="72"/>
      <c r="F4" s="72"/>
      <c r="G4" s="72"/>
      <c r="H4" s="72"/>
    </row>
    <row r="5" spans="1:8" ht="15">
      <c r="A5" s="73" t="s">
        <v>157</v>
      </c>
      <c r="B5" s="73" t="s">
        <v>516</v>
      </c>
      <c r="C5" s="72"/>
      <c r="D5" s="72"/>
      <c r="E5" s="72"/>
      <c r="F5" s="72"/>
      <c r="G5" s="72"/>
      <c r="H5" s="72"/>
    </row>
    <row r="6" spans="1:8" ht="15">
      <c r="A6" s="73" t="s">
        <v>157</v>
      </c>
      <c r="B6" s="73" t="s">
        <v>517</v>
      </c>
      <c r="C6" s="72"/>
      <c r="D6" s="72"/>
      <c r="E6" s="72"/>
      <c r="F6" s="72"/>
      <c r="G6" s="72"/>
      <c r="H6" s="72"/>
    </row>
    <row r="7" spans="1:8" ht="15">
      <c r="A7" s="73" t="s">
        <v>157</v>
      </c>
      <c r="B7" s="73" t="s">
        <v>518</v>
      </c>
      <c r="C7" s="72"/>
      <c r="D7" s="72"/>
      <c r="E7" s="72"/>
      <c r="F7" s="72"/>
      <c r="G7" s="72"/>
      <c r="H7" s="72"/>
    </row>
    <row r="8" spans="1:8" ht="15">
      <c r="A8" s="73" t="s">
        <v>157</v>
      </c>
      <c r="B8" s="73" t="s">
        <v>519</v>
      </c>
      <c r="C8" s="72"/>
      <c r="D8" s="72"/>
      <c r="E8" s="72"/>
      <c r="F8" s="72"/>
      <c r="G8" s="72"/>
      <c r="H8" s="72"/>
    </row>
    <row r="9" spans="1:8" ht="15">
      <c r="A9" s="73" t="s">
        <v>520</v>
      </c>
      <c r="B9" s="73" t="s">
        <v>521</v>
      </c>
      <c r="C9" s="72"/>
      <c r="D9" s="72"/>
      <c r="E9" s="72"/>
      <c r="F9" s="72"/>
      <c r="G9" s="72"/>
      <c r="H9" s="72"/>
    </row>
    <row r="10" spans="1:8" ht="15">
      <c r="A10" s="73" t="s">
        <v>522</v>
      </c>
      <c r="B10" s="73" t="s">
        <v>523</v>
      </c>
      <c r="C10" s="72"/>
      <c r="D10" s="72"/>
      <c r="E10" s="72"/>
      <c r="F10" s="72"/>
      <c r="G10" s="72"/>
      <c r="H10" s="72"/>
    </row>
    <row r="11" spans="1:8" ht="15">
      <c r="A11" s="73" t="s">
        <v>522</v>
      </c>
      <c r="B11" s="73" t="s">
        <v>524</v>
      </c>
      <c r="C11" s="72"/>
      <c r="D11" s="72"/>
      <c r="E11" s="72"/>
      <c r="F11" s="72"/>
      <c r="G11" s="72"/>
      <c r="H11" s="72"/>
    </row>
    <row r="12" spans="1:8" ht="15">
      <c r="A12" s="73" t="s">
        <v>525</v>
      </c>
      <c r="B12" s="73" t="s">
        <v>526</v>
      </c>
      <c r="C12" s="72"/>
      <c r="D12" s="72"/>
      <c r="E12" s="72"/>
      <c r="F12" s="72"/>
      <c r="G12" s="72"/>
      <c r="H12" s="72"/>
    </row>
    <row r="13" spans="1:8" ht="15">
      <c r="A13" s="73" t="s">
        <v>525</v>
      </c>
      <c r="B13" s="73" t="s">
        <v>527</v>
      </c>
      <c r="C13" s="72"/>
      <c r="D13" s="72"/>
      <c r="E13" s="72"/>
      <c r="F13" s="72"/>
      <c r="G13" s="72"/>
      <c r="H13" s="72"/>
    </row>
    <row r="14" spans="1:8" ht="15">
      <c r="A14" s="73" t="s">
        <v>528</v>
      </c>
      <c r="B14" s="73" t="s">
        <v>529</v>
      </c>
      <c r="C14" s="72"/>
      <c r="D14" s="72"/>
      <c r="E14" s="72"/>
      <c r="F14" s="72"/>
      <c r="G14" s="72"/>
      <c r="H14" s="72"/>
    </row>
    <row r="15" spans="1:8" ht="15">
      <c r="A15" s="73" t="s">
        <v>530</v>
      </c>
      <c r="B15" s="73" t="s">
        <v>531</v>
      </c>
      <c r="C15" s="72"/>
      <c r="D15" s="72"/>
      <c r="E15" s="72"/>
      <c r="F15" s="72"/>
      <c r="G15" s="72"/>
      <c r="H15" s="72"/>
    </row>
    <row r="16" spans="1:8" ht="15">
      <c r="A16" s="73" t="s">
        <v>532</v>
      </c>
      <c r="B16" s="73" t="s">
        <v>533</v>
      </c>
      <c r="C16" s="72"/>
      <c r="D16" s="72"/>
      <c r="E16" s="72"/>
      <c r="F16" s="72"/>
      <c r="G16" s="72"/>
      <c r="H16" s="72"/>
    </row>
    <row r="17" spans="1:8" ht="15">
      <c r="A17" s="73" t="s">
        <v>534</v>
      </c>
      <c r="B17" s="73" t="s">
        <v>535</v>
      </c>
      <c r="C17" s="72"/>
      <c r="D17" s="72"/>
      <c r="E17" s="72"/>
      <c r="F17" s="72"/>
      <c r="G17" s="72"/>
      <c r="H17" s="72"/>
    </row>
    <row r="18" spans="1:8" ht="15">
      <c r="A18" s="73" t="s">
        <v>536</v>
      </c>
      <c r="B18" s="73" t="s">
        <v>537</v>
      </c>
      <c r="C18" s="72"/>
      <c r="D18" s="72"/>
      <c r="E18" s="72"/>
      <c r="F18" s="72"/>
      <c r="G18" s="72"/>
      <c r="H18" s="72"/>
    </row>
    <row r="19" spans="1:8" ht="15">
      <c r="A19" s="73" t="s">
        <v>538</v>
      </c>
      <c r="B19" s="73" t="s">
        <v>539</v>
      </c>
      <c r="C19" s="72"/>
      <c r="D19" s="72"/>
      <c r="E19" s="72"/>
      <c r="F19" s="72"/>
      <c r="G19" s="72"/>
      <c r="H19" s="72"/>
    </row>
    <row r="20" spans="1:8" ht="15">
      <c r="A20" s="73" t="s">
        <v>540</v>
      </c>
      <c r="B20" s="73" t="s">
        <v>541</v>
      </c>
      <c r="C20" s="72"/>
      <c r="D20" s="72"/>
      <c r="E20" s="72"/>
      <c r="F20" s="72"/>
      <c r="G20" s="72"/>
      <c r="H20" s="72"/>
    </row>
    <row r="21" spans="1:8" ht="15">
      <c r="A21" s="73" t="s">
        <v>542</v>
      </c>
      <c r="B21" s="73" t="s">
        <v>543</v>
      </c>
      <c r="C21" s="72"/>
      <c r="D21" s="72"/>
      <c r="E21" s="72"/>
      <c r="F21" s="72"/>
      <c r="G21" s="72"/>
      <c r="H21" s="72"/>
    </row>
    <row r="22" spans="1:8" ht="15">
      <c r="A22" s="73" t="s">
        <v>544</v>
      </c>
      <c r="B22" s="73" t="s">
        <v>545</v>
      </c>
      <c r="C22" s="72"/>
      <c r="D22" s="72"/>
      <c r="E22" s="72"/>
      <c r="F22" s="72"/>
      <c r="G22" s="72"/>
      <c r="H22" s="72"/>
    </row>
    <row r="23" spans="1:8" ht="15">
      <c r="A23" s="73" t="s">
        <v>546</v>
      </c>
      <c r="B23" s="73" t="s">
        <v>547</v>
      </c>
      <c r="C23" s="72"/>
      <c r="D23" s="72"/>
      <c r="E23" s="72"/>
      <c r="F23" s="72"/>
      <c r="G23" s="72"/>
      <c r="H23" s="72"/>
    </row>
    <row r="24" spans="1:8" ht="15">
      <c r="A24" s="73" t="s">
        <v>548</v>
      </c>
      <c r="B24" s="73" t="s">
        <v>549</v>
      </c>
      <c r="C24" s="72"/>
      <c r="D24" s="72"/>
      <c r="E24" s="72"/>
      <c r="F24" s="72"/>
      <c r="G24" s="72"/>
      <c r="H24" s="72"/>
    </row>
    <row r="25" spans="1:8" ht="15">
      <c r="A25" s="73" t="s">
        <v>550</v>
      </c>
      <c r="B25" s="73" t="s">
        <v>551</v>
      </c>
      <c r="C25" s="72"/>
      <c r="D25" s="72"/>
      <c r="E25" s="72"/>
      <c r="F25" s="72"/>
      <c r="G25" s="72"/>
      <c r="H25" s="72"/>
    </row>
    <row r="26" spans="1:8" ht="15">
      <c r="A26" s="73" t="s">
        <v>552</v>
      </c>
      <c r="B26" s="73" t="s">
        <v>553</v>
      </c>
      <c r="C26" s="72"/>
      <c r="D26" s="72"/>
      <c r="E26" s="72"/>
      <c r="F26" s="72"/>
      <c r="G26" s="72"/>
      <c r="H26" s="72"/>
    </row>
    <row r="27" spans="1:8" ht="15">
      <c r="A27" s="73" t="s">
        <v>554</v>
      </c>
      <c r="B27" s="73" t="s">
        <v>555</v>
      </c>
      <c r="C27" s="72"/>
      <c r="D27" s="72"/>
      <c r="E27" s="72"/>
      <c r="F27" s="72"/>
      <c r="G27" s="72"/>
      <c r="H27" s="72"/>
    </row>
    <row r="28" spans="1:8" ht="15">
      <c r="A28" s="73" t="s">
        <v>556</v>
      </c>
      <c r="B28" s="73" t="s">
        <v>557</v>
      </c>
      <c r="C28" s="72"/>
      <c r="D28" s="72"/>
      <c r="E28" s="72"/>
      <c r="F28" s="72"/>
      <c r="G28" s="72"/>
      <c r="H28" s="72"/>
    </row>
    <row r="29" spans="1:8" ht="15">
      <c r="A29" s="73" t="s">
        <v>558</v>
      </c>
      <c r="B29" s="73" t="s">
        <v>559</v>
      </c>
      <c r="C29" s="72"/>
      <c r="D29" s="72"/>
      <c r="E29" s="72"/>
      <c r="F29" s="72"/>
      <c r="G29" s="72"/>
      <c r="H29" s="72"/>
    </row>
    <row r="30" spans="1:8" ht="15">
      <c r="A30" s="73" t="s">
        <v>560</v>
      </c>
      <c r="B30" s="73" t="s">
        <v>561</v>
      </c>
      <c r="C30" s="72"/>
      <c r="D30" s="72"/>
      <c r="E30" s="72"/>
      <c r="F30" s="72"/>
      <c r="G30" s="72"/>
      <c r="H30" s="72"/>
    </row>
    <row r="31" spans="1:8" ht="15">
      <c r="A31" s="73" t="s">
        <v>562</v>
      </c>
      <c r="B31" s="73" t="s">
        <v>563</v>
      </c>
      <c r="C31" s="72"/>
      <c r="D31" s="72"/>
      <c r="E31" s="72"/>
      <c r="F31" s="72"/>
      <c r="G31" s="72"/>
      <c r="H31" s="72"/>
    </row>
    <row r="32" spans="1:8" ht="15">
      <c r="A32" s="73" t="s">
        <v>564</v>
      </c>
      <c r="B32" s="73" t="s">
        <v>565</v>
      </c>
      <c r="C32" s="72"/>
      <c r="D32" s="72"/>
      <c r="E32" s="72"/>
      <c r="F32" s="72"/>
      <c r="G32" s="72"/>
      <c r="H32" s="72"/>
    </row>
    <row r="33" spans="1:8" ht="15">
      <c r="A33" s="73" t="s">
        <v>566</v>
      </c>
      <c r="B33" s="73" t="s">
        <v>567</v>
      </c>
      <c r="C33" s="72"/>
      <c r="D33" s="72"/>
      <c r="E33" s="72"/>
      <c r="F33" s="72"/>
      <c r="G33" s="72"/>
      <c r="H33" s="72"/>
    </row>
    <row r="34" spans="1:8" ht="15">
      <c r="A34" s="73" t="s">
        <v>568</v>
      </c>
      <c r="B34" s="73" t="s">
        <v>569</v>
      </c>
      <c r="C34" s="72"/>
      <c r="D34" s="72"/>
      <c r="E34" s="72"/>
      <c r="F34" s="72"/>
      <c r="G34" s="72"/>
      <c r="H34" s="72"/>
    </row>
    <row r="35" spans="1:8" ht="15">
      <c r="A35" s="73" t="s">
        <v>570</v>
      </c>
      <c r="B35" s="73" t="s">
        <v>571</v>
      </c>
      <c r="C35" s="72"/>
      <c r="D35" s="72"/>
      <c r="E35" s="72"/>
      <c r="F35" s="72"/>
      <c r="G35" s="72"/>
      <c r="H35" s="72"/>
    </row>
    <row r="36" spans="1:8" ht="15">
      <c r="A36" s="73" t="s">
        <v>572</v>
      </c>
      <c r="B36" s="73" t="s">
        <v>573</v>
      </c>
      <c r="C36" s="72"/>
      <c r="D36" s="72"/>
      <c r="E36" s="72"/>
      <c r="F36" s="72"/>
      <c r="G36" s="72"/>
      <c r="H36" s="72"/>
    </row>
    <row r="37" spans="1:8" ht="15">
      <c r="A37" s="73" t="s">
        <v>574</v>
      </c>
      <c r="B37" s="73" t="s">
        <v>575</v>
      </c>
      <c r="C37" s="72"/>
      <c r="D37" s="72"/>
      <c r="E37" s="72"/>
      <c r="F37" s="72"/>
      <c r="G37" s="72"/>
      <c r="H37" s="72"/>
    </row>
    <row r="38" spans="1:8" ht="15">
      <c r="A38" s="73" t="s">
        <v>576</v>
      </c>
      <c r="B38" s="73" t="s">
        <v>577</v>
      </c>
      <c r="C38" s="72"/>
      <c r="D38" s="72"/>
      <c r="E38" s="72"/>
      <c r="F38" s="72"/>
      <c r="G38" s="72"/>
      <c r="H38" s="72"/>
    </row>
    <row r="39" spans="1:8" ht="15">
      <c r="A39" s="73" t="s">
        <v>578</v>
      </c>
      <c r="B39" s="73" t="s">
        <v>579</v>
      </c>
      <c r="C39" s="72"/>
      <c r="D39" s="72"/>
      <c r="E39" s="72"/>
      <c r="F39" s="72"/>
      <c r="G39" s="72"/>
      <c r="H39" s="72"/>
    </row>
    <row r="40" spans="1:8" ht="15">
      <c r="A40" s="73" t="s">
        <v>580</v>
      </c>
      <c r="B40" s="73" t="s">
        <v>581</v>
      </c>
      <c r="C40" s="72"/>
      <c r="D40" s="72"/>
      <c r="E40" s="72"/>
      <c r="F40" s="72"/>
      <c r="G40" s="72"/>
      <c r="H40" s="72"/>
    </row>
    <row r="41" spans="1:8" ht="15">
      <c r="A41" s="73" t="s">
        <v>582</v>
      </c>
      <c r="B41" s="73" t="s">
        <v>583</v>
      </c>
      <c r="C41" s="72"/>
      <c r="D41" s="72"/>
      <c r="E41" s="72"/>
      <c r="F41" s="72"/>
      <c r="G41" s="72"/>
      <c r="H41" s="72"/>
    </row>
    <row r="42" spans="1:8" ht="15">
      <c r="A42" s="73" t="s">
        <v>584</v>
      </c>
      <c r="B42" s="73" t="s">
        <v>585</v>
      </c>
      <c r="C42" s="72"/>
      <c r="D42" s="72"/>
      <c r="E42" s="72"/>
      <c r="F42" s="72"/>
      <c r="G42" s="72"/>
      <c r="H42" s="72"/>
    </row>
    <row r="43" spans="1:8" ht="15">
      <c r="A43" s="73" t="s">
        <v>586</v>
      </c>
      <c r="B43" s="73" t="s">
        <v>587</v>
      </c>
      <c r="C43" s="72"/>
      <c r="D43" s="72"/>
      <c r="E43" s="72"/>
      <c r="F43" s="72"/>
      <c r="G43" s="72"/>
      <c r="H43" s="72"/>
    </row>
    <row r="44" spans="1:8" ht="15">
      <c r="A44" s="73" t="s">
        <v>588</v>
      </c>
      <c r="B44" s="73" t="s">
        <v>589</v>
      </c>
      <c r="C44" s="72"/>
      <c r="D44" s="72"/>
      <c r="E44" s="72"/>
      <c r="F44" s="72"/>
      <c r="G44" s="72"/>
      <c r="H44" s="72"/>
    </row>
    <row r="45" spans="1:8" ht="15">
      <c r="A45" s="73" t="s">
        <v>590</v>
      </c>
      <c r="B45" s="73" t="s">
        <v>591</v>
      </c>
      <c r="C45" s="72"/>
      <c r="D45" s="72"/>
      <c r="E45" s="72"/>
      <c r="F45" s="72"/>
      <c r="G45" s="72"/>
      <c r="H45" s="72"/>
    </row>
    <row r="46" spans="1:8" ht="15">
      <c r="A46" s="73" t="s">
        <v>592</v>
      </c>
      <c r="B46" s="73" t="s">
        <v>593</v>
      </c>
      <c r="C46" s="72"/>
      <c r="D46" s="72"/>
      <c r="E46" s="72"/>
      <c r="F46" s="72"/>
      <c r="G46" s="72"/>
      <c r="H46" s="72"/>
    </row>
    <row r="47" spans="1:8" ht="15">
      <c r="A47" s="73" t="s">
        <v>594</v>
      </c>
      <c r="B47" s="73" t="s">
        <v>595</v>
      </c>
      <c r="C47" s="72"/>
      <c r="D47" s="72"/>
      <c r="E47" s="72"/>
      <c r="F47" s="72"/>
      <c r="G47" s="72"/>
      <c r="H47" s="72"/>
    </row>
    <row r="48" spans="1:8" ht="15">
      <c r="A48" s="73" t="s">
        <v>596</v>
      </c>
      <c r="B48" s="73" t="s">
        <v>597</v>
      </c>
      <c r="C48" s="72"/>
      <c r="D48" s="72"/>
      <c r="E48" s="72"/>
      <c r="F48" s="72"/>
      <c r="G48" s="72"/>
      <c r="H48" s="72"/>
    </row>
    <row r="49" spans="1:8" ht="15">
      <c r="A49" s="73" t="s">
        <v>598</v>
      </c>
      <c r="B49" s="73" t="s">
        <v>599</v>
      </c>
      <c r="C49" s="72"/>
      <c r="D49" s="72"/>
      <c r="E49" s="72"/>
      <c r="F49" s="72"/>
      <c r="G49" s="72"/>
      <c r="H49" s="72"/>
    </row>
    <row r="50" spans="1:8" ht="15">
      <c r="A50" s="73" t="s">
        <v>600</v>
      </c>
      <c r="B50" s="73" t="s">
        <v>601</v>
      </c>
      <c r="C50" s="72"/>
      <c r="D50" s="72"/>
      <c r="E50" s="72"/>
      <c r="F50" s="72"/>
      <c r="G50" s="72"/>
      <c r="H50" s="72"/>
    </row>
    <row r="51" spans="1:8" ht="15">
      <c r="A51" s="73" t="s">
        <v>602</v>
      </c>
      <c r="B51" s="73" t="s">
        <v>603</v>
      </c>
      <c r="C51" s="72"/>
      <c r="D51" s="72"/>
      <c r="E51" s="72"/>
      <c r="F51" s="72"/>
      <c r="G51" s="72"/>
      <c r="H51" s="72"/>
    </row>
    <row r="52" spans="1:8" ht="15">
      <c r="A52" s="73" t="s">
        <v>604</v>
      </c>
      <c r="B52" s="73" t="s">
        <v>605</v>
      </c>
      <c r="C52" s="72"/>
      <c r="D52" s="72"/>
      <c r="E52" s="72"/>
      <c r="F52" s="72"/>
      <c r="G52" s="72"/>
      <c r="H52" s="72"/>
    </row>
    <row r="53" spans="1:8" ht="15">
      <c r="A53" s="73" t="s">
        <v>606</v>
      </c>
      <c r="B53" s="73" t="s">
        <v>607</v>
      </c>
      <c r="C53" s="72"/>
      <c r="D53" s="72"/>
      <c r="E53" s="72"/>
      <c r="F53" s="72"/>
      <c r="G53" s="72"/>
      <c r="H53" s="72"/>
    </row>
    <row r="54" spans="1:8" ht="15">
      <c r="A54" s="73" t="s">
        <v>608</v>
      </c>
      <c r="B54" s="73" t="s">
        <v>609</v>
      </c>
      <c r="C54" s="72"/>
      <c r="D54" s="72"/>
      <c r="E54" s="72"/>
      <c r="F54" s="72"/>
      <c r="G54" s="72"/>
      <c r="H54" s="72"/>
    </row>
    <row r="55" spans="1:8" ht="15">
      <c r="A55" s="73" t="s">
        <v>610</v>
      </c>
      <c r="B55" s="73" t="s">
        <v>611</v>
      </c>
      <c r="C55" s="72"/>
      <c r="D55" s="72"/>
      <c r="E55" s="72"/>
      <c r="F55" s="72"/>
      <c r="G55" s="72"/>
      <c r="H55" s="72"/>
    </row>
    <row r="56" spans="1:8" ht="15">
      <c r="A56" s="73" t="s">
        <v>612</v>
      </c>
      <c r="B56" s="73" t="s">
        <v>613</v>
      </c>
      <c r="C56" s="72"/>
      <c r="D56" s="72"/>
      <c r="E56" s="72"/>
      <c r="F56" s="72"/>
      <c r="G56" s="72"/>
      <c r="H56" s="72"/>
    </row>
    <row r="57" spans="1:8" ht="15">
      <c r="A57" s="73" t="s">
        <v>614</v>
      </c>
      <c r="B57" s="73" t="s">
        <v>615</v>
      </c>
      <c r="C57" s="72"/>
      <c r="D57" s="72"/>
      <c r="E57" s="72"/>
      <c r="F57" s="72"/>
      <c r="G57" s="72"/>
      <c r="H57" s="72"/>
    </row>
    <row r="58" spans="1:8" ht="15">
      <c r="A58" s="73" t="s">
        <v>616</v>
      </c>
      <c r="B58" s="73" t="s">
        <v>617</v>
      </c>
      <c r="C58" s="72"/>
      <c r="D58" s="72"/>
      <c r="E58" s="72"/>
      <c r="F58" s="72"/>
      <c r="G58" s="72"/>
      <c r="H58" s="72"/>
    </row>
    <row r="59" spans="1:8" ht="15">
      <c r="A59" s="73" t="s">
        <v>618</v>
      </c>
      <c r="B59" s="73" t="s">
        <v>619</v>
      </c>
      <c r="C59" s="72"/>
      <c r="D59" s="72"/>
      <c r="E59" s="72"/>
      <c r="F59" s="72"/>
      <c r="G59" s="72"/>
      <c r="H59" s="72"/>
    </row>
    <row r="60" spans="1:8" ht="15">
      <c r="A60" s="73" t="s">
        <v>620</v>
      </c>
      <c r="B60" s="73" t="s">
        <v>621</v>
      </c>
      <c r="C60" s="72"/>
      <c r="D60" s="72"/>
      <c r="E60" s="72"/>
      <c r="F60" s="72"/>
      <c r="G60" s="72"/>
      <c r="H60" s="72"/>
    </row>
    <row r="61" spans="1:8" ht="15">
      <c r="A61" s="73" t="s">
        <v>622</v>
      </c>
      <c r="B61" s="73" t="s">
        <v>603</v>
      </c>
      <c r="C61" s="72"/>
      <c r="D61" s="72"/>
      <c r="E61" s="72"/>
      <c r="F61" s="72"/>
      <c r="G61" s="72"/>
      <c r="H61" s="72"/>
    </row>
    <row r="62" spans="1:8" ht="15">
      <c r="A62" s="73" t="s">
        <v>623</v>
      </c>
      <c r="B62" s="73" t="s">
        <v>624</v>
      </c>
      <c r="C62" s="72"/>
      <c r="D62" s="72"/>
      <c r="E62" s="72"/>
      <c r="F62" s="72"/>
      <c r="G62" s="72"/>
      <c r="H62" s="72"/>
    </row>
    <row r="63" spans="1:8" ht="15">
      <c r="A63" s="73" t="s">
        <v>625</v>
      </c>
      <c r="B63" s="73" t="s">
        <v>609</v>
      </c>
      <c r="C63" s="72"/>
      <c r="D63" s="72"/>
      <c r="E63" s="72"/>
      <c r="F63" s="72"/>
      <c r="G63" s="72"/>
      <c r="H63" s="72"/>
    </row>
    <row r="64" spans="1:8" ht="15">
      <c r="A64" s="73" t="s">
        <v>626</v>
      </c>
      <c r="B64" s="73" t="s">
        <v>627</v>
      </c>
      <c r="C64" s="72"/>
      <c r="D64" s="72"/>
      <c r="E64" s="72"/>
      <c r="F64" s="72"/>
      <c r="G64" s="72"/>
      <c r="H64" s="72"/>
    </row>
    <row r="65" spans="1:8" ht="15">
      <c r="A65" s="73" t="s">
        <v>628</v>
      </c>
      <c r="B65" s="73" t="s">
        <v>611</v>
      </c>
      <c r="C65" s="72"/>
      <c r="D65" s="72"/>
      <c r="E65" s="72"/>
      <c r="F65" s="72"/>
      <c r="G65" s="72"/>
      <c r="H65" s="72"/>
    </row>
    <row r="66" spans="1:8" ht="15">
      <c r="A66" s="73" t="s">
        <v>629</v>
      </c>
      <c r="B66" s="73" t="s">
        <v>613</v>
      </c>
      <c r="C66" s="72"/>
      <c r="D66" s="72"/>
      <c r="E66" s="72"/>
      <c r="F66" s="72"/>
      <c r="G66" s="72"/>
      <c r="H66" s="72"/>
    </row>
    <row r="67" spans="1:8" ht="15">
      <c r="A67" s="73" t="s">
        <v>630</v>
      </c>
      <c r="B67" s="73" t="s">
        <v>615</v>
      </c>
      <c r="C67" s="72"/>
      <c r="D67" s="72"/>
      <c r="E67" s="72"/>
      <c r="F67" s="72"/>
      <c r="G67" s="72"/>
      <c r="H67" s="72"/>
    </row>
    <row r="68" spans="1:8" ht="15">
      <c r="A68" s="73" t="s">
        <v>631</v>
      </c>
      <c r="B68" s="73" t="s">
        <v>632</v>
      </c>
      <c r="C68" s="72"/>
      <c r="D68" s="72"/>
      <c r="E68" s="72"/>
      <c r="F68" s="72"/>
      <c r="G68" s="72"/>
      <c r="H68" s="72"/>
    </row>
    <row r="69" spans="1:8" ht="15">
      <c r="A69" s="73" t="s">
        <v>633</v>
      </c>
      <c r="B69" s="73" t="s">
        <v>599</v>
      </c>
      <c r="C69" s="72"/>
      <c r="D69" s="72"/>
      <c r="E69" s="72"/>
      <c r="F69" s="72"/>
      <c r="G69" s="72"/>
      <c r="H69" s="72"/>
    </row>
    <row r="70" spans="1:8" ht="15">
      <c r="A70" s="73" t="s">
        <v>634</v>
      </c>
      <c r="B70" s="73" t="s">
        <v>601</v>
      </c>
      <c r="C70" s="72"/>
      <c r="D70" s="72"/>
      <c r="E70" s="72"/>
      <c r="F70" s="72"/>
      <c r="G70" s="72"/>
      <c r="H70" s="72"/>
    </row>
    <row r="71" spans="1:8" ht="15">
      <c r="A71" s="73" t="s">
        <v>635</v>
      </c>
      <c r="B71" s="73" t="s">
        <v>605</v>
      </c>
      <c r="C71" s="72"/>
      <c r="D71" s="72"/>
      <c r="E71" s="72"/>
      <c r="F71" s="72"/>
      <c r="G71" s="72"/>
      <c r="H71" s="72"/>
    </row>
    <row r="72" spans="1:8" ht="15">
      <c r="A72" s="73" t="s">
        <v>636</v>
      </c>
      <c r="B72" s="73" t="s">
        <v>611</v>
      </c>
      <c r="C72" s="72"/>
      <c r="D72" s="72"/>
      <c r="E72" s="72"/>
      <c r="F72" s="72"/>
      <c r="G72" s="72"/>
      <c r="H72" s="72"/>
    </row>
    <row r="73" spans="1:8" ht="15">
      <c r="A73" s="73" t="s">
        <v>637</v>
      </c>
      <c r="B73" s="73" t="s">
        <v>613</v>
      </c>
      <c r="C73" s="72"/>
      <c r="D73" s="72"/>
      <c r="E73" s="72"/>
      <c r="F73" s="72"/>
      <c r="G73" s="72"/>
      <c r="H73" s="72"/>
    </row>
    <row r="74" spans="1:8" ht="15">
      <c r="A74" s="73" t="s">
        <v>638</v>
      </c>
      <c r="B74" s="73" t="s">
        <v>615</v>
      </c>
      <c r="C74" s="72"/>
      <c r="D74" s="72"/>
      <c r="E74" s="72"/>
      <c r="F74" s="72"/>
      <c r="G74" s="72"/>
      <c r="H74" s="72"/>
    </row>
    <row r="75" spans="1:8" ht="15">
      <c r="A75" s="73" t="s">
        <v>639</v>
      </c>
      <c r="B75" s="73" t="s">
        <v>640</v>
      </c>
      <c r="C75" s="72"/>
      <c r="D75" s="72"/>
      <c r="E75" s="72"/>
      <c r="F75" s="72"/>
      <c r="G75" s="72"/>
      <c r="H75" s="72"/>
    </row>
    <row r="76" spans="1:8" ht="15">
      <c r="A76" s="73" t="s">
        <v>641</v>
      </c>
      <c r="B76" s="73" t="s">
        <v>642</v>
      </c>
      <c r="C76" s="72"/>
      <c r="D76" s="72"/>
      <c r="E76" s="72"/>
      <c r="F76" s="72"/>
      <c r="G76" s="72"/>
      <c r="H76" s="72"/>
    </row>
    <row r="77" spans="1:8" ht="15">
      <c r="A77" s="73" t="s">
        <v>643</v>
      </c>
      <c r="B77" s="73" t="s">
        <v>619</v>
      </c>
      <c r="C77" s="72"/>
      <c r="D77" s="72"/>
      <c r="E77" s="72"/>
      <c r="F77" s="72"/>
      <c r="G77" s="72"/>
      <c r="H77" s="72"/>
    </row>
    <row r="78" spans="1:8" ht="15">
      <c r="A78" s="73" t="s">
        <v>644</v>
      </c>
      <c r="B78" s="73" t="s">
        <v>645</v>
      </c>
      <c r="C78" s="72"/>
      <c r="D78" s="72"/>
      <c r="E78" s="72"/>
      <c r="F78" s="72"/>
      <c r="G78" s="72"/>
      <c r="H78" s="72"/>
    </row>
    <row r="79" spans="1:8" ht="15">
      <c r="A79" s="73" t="s">
        <v>646</v>
      </c>
      <c r="B79" s="73" t="s">
        <v>624</v>
      </c>
      <c r="C79" s="72"/>
      <c r="D79" s="72"/>
      <c r="E79" s="72"/>
      <c r="F79" s="72"/>
      <c r="G79" s="72"/>
      <c r="H79" s="72"/>
    </row>
    <row r="80" spans="1:8" ht="15">
      <c r="A80" s="73" t="s">
        <v>647</v>
      </c>
      <c r="B80" s="73" t="s">
        <v>627</v>
      </c>
      <c r="C80" s="72"/>
      <c r="D80" s="72"/>
      <c r="E80" s="72"/>
      <c r="F80" s="72"/>
      <c r="G80" s="72"/>
      <c r="H80" s="72"/>
    </row>
    <row r="81" spans="1:8" ht="15">
      <c r="A81" s="73" t="s">
        <v>648</v>
      </c>
      <c r="B81" s="73" t="s">
        <v>611</v>
      </c>
      <c r="C81" s="72"/>
      <c r="D81" s="72"/>
      <c r="E81" s="72"/>
      <c r="F81" s="72"/>
      <c r="G81" s="72"/>
      <c r="H81" s="72"/>
    </row>
    <row r="82" spans="1:8" ht="15">
      <c r="A82" s="73" t="s">
        <v>649</v>
      </c>
      <c r="B82" s="73" t="s">
        <v>613</v>
      </c>
      <c r="C82" s="72"/>
      <c r="D82" s="72"/>
      <c r="E82" s="72"/>
      <c r="F82" s="72"/>
      <c r="G82" s="72"/>
      <c r="H82" s="72"/>
    </row>
    <row r="83" spans="1:8" ht="15">
      <c r="A83" s="73" t="s">
        <v>650</v>
      </c>
      <c r="B83" s="73" t="s">
        <v>615</v>
      </c>
      <c r="C83" s="72"/>
      <c r="D83" s="72"/>
      <c r="E83" s="72"/>
      <c r="F83" s="72"/>
      <c r="G83" s="72"/>
      <c r="H83" s="72"/>
    </row>
    <row r="84" spans="1:8" ht="15">
      <c r="A84" s="73" t="s">
        <v>651</v>
      </c>
      <c r="B84" s="73" t="s">
        <v>640</v>
      </c>
      <c r="C84" s="72"/>
      <c r="D84" s="72"/>
      <c r="E84" s="72"/>
      <c r="F84" s="72"/>
      <c r="G84" s="72"/>
      <c r="H84" s="72"/>
    </row>
    <row r="85" spans="1:8" ht="15">
      <c r="A85" s="73" t="s">
        <v>652</v>
      </c>
      <c r="B85" s="73" t="s">
        <v>653</v>
      </c>
      <c r="C85" s="72"/>
      <c r="D85" s="72"/>
      <c r="E85" s="72"/>
      <c r="F85" s="72"/>
      <c r="G85" s="72"/>
      <c r="H85" s="72"/>
    </row>
    <row r="86" spans="1:8" ht="15">
      <c r="A86" s="73" t="s">
        <v>654</v>
      </c>
      <c r="B86" s="73" t="s">
        <v>655</v>
      </c>
      <c r="C86" s="72"/>
      <c r="D86" s="72"/>
      <c r="E86" s="72"/>
      <c r="F86" s="72"/>
      <c r="G86" s="72"/>
      <c r="H86" s="72"/>
    </row>
    <row r="87" spans="1:8" ht="15">
      <c r="A87" s="73" t="s">
        <v>656</v>
      </c>
      <c r="B87" s="73" t="s">
        <v>599</v>
      </c>
      <c r="C87" s="72"/>
      <c r="D87" s="72"/>
      <c r="E87" s="72"/>
      <c r="F87" s="72"/>
      <c r="G87" s="72"/>
      <c r="H87" s="72"/>
    </row>
    <row r="88" spans="1:8" ht="15">
      <c r="A88" s="73" t="s">
        <v>657</v>
      </c>
      <c r="B88" s="73" t="s">
        <v>658</v>
      </c>
      <c r="C88" s="72"/>
      <c r="D88" s="72"/>
      <c r="E88" s="72"/>
      <c r="F88" s="72"/>
      <c r="G88" s="72"/>
      <c r="H88" s="72"/>
    </row>
    <row r="89" spans="1:8" ht="15">
      <c r="A89" s="73" t="s">
        <v>659</v>
      </c>
      <c r="B89" s="73" t="s">
        <v>609</v>
      </c>
      <c r="C89" s="72"/>
      <c r="D89" s="72"/>
      <c r="E89" s="72"/>
      <c r="F89" s="72"/>
      <c r="G89" s="72"/>
      <c r="H89" s="72"/>
    </row>
    <row r="90" spans="1:8" ht="15">
      <c r="A90" s="73" t="s">
        <v>660</v>
      </c>
      <c r="B90" s="73" t="s">
        <v>661</v>
      </c>
      <c r="C90" s="72"/>
      <c r="D90" s="72"/>
      <c r="E90" s="72"/>
      <c r="F90" s="72"/>
      <c r="G90" s="72"/>
      <c r="H90" s="72"/>
    </row>
    <row r="91" spans="1:8" ht="15">
      <c r="A91" s="73" t="s">
        <v>662</v>
      </c>
      <c r="B91" s="73" t="s">
        <v>611</v>
      </c>
      <c r="C91" s="72"/>
      <c r="D91" s="72"/>
      <c r="E91" s="72"/>
      <c r="F91" s="72"/>
      <c r="G91" s="72"/>
      <c r="H91" s="72"/>
    </row>
    <row r="92" spans="1:8" ht="15">
      <c r="A92" s="73" t="s">
        <v>663</v>
      </c>
      <c r="B92" s="73" t="s">
        <v>613</v>
      </c>
      <c r="C92" s="72"/>
      <c r="D92" s="72"/>
      <c r="E92" s="72"/>
      <c r="F92" s="72"/>
      <c r="G92" s="72"/>
      <c r="H92" s="72"/>
    </row>
    <row r="93" spans="1:8" ht="15">
      <c r="A93" s="73" t="s">
        <v>664</v>
      </c>
      <c r="B93" s="73" t="s">
        <v>615</v>
      </c>
      <c r="C93" s="72"/>
      <c r="D93" s="72"/>
      <c r="E93" s="72"/>
      <c r="F93" s="72"/>
      <c r="G93" s="72"/>
      <c r="H93" s="72"/>
    </row>
    <row r="94" spans="1:8" ht="15">
      <c r="A94" s="73" t="s">
        <v>665</v>
      </c>
      <c r="B94" s="73" t="s">
        <v>666</v>
      </c>
      <c r="C94" s="72"/>
      <c r="D94" s="72"/>
      <c r="E94" s="72"/>
      <c r="F94" s="72"/>
      <c r="G94" s="72"/>
      <c r="H94" s="72"/>
    </row>
    <row r="95" spans="1:8" ht="15">
      <c r="A95" s="73" t="s">
        <v>667</v>
      </c>
      <c r="B95" s="73" t="s">
        <v>668</v>
      </c>
      <c r="C95" s="72"/>
      <c r="D95" s="72"/>
      <c r="E95" s="72"/>
      <c r="F95" s="72"/>
      <c r="G95" s="72"/>
      <c r="H95" s="72"/>
    </row>
    <row r="96" spans="1:8" ht="15">
      <c r="A96" s="73" t="s">
        <v>669</v>
      </c>
      <c r="B96" s="73" t="s">
        <v>670</v>
      </c>
      <c r="C96" s="72"/>
      <c r="D96" s="72"/>
      <c r="E96" s="72"/>
      <c r="F96" s="72"/>
      <c r="G96" s="72"/>
      <c r="H96" s="72"/>
    </row>
    <row r="97" spans="1:8" ht="15">
      <c r="A97" s="73" t="s">
        <v>671</v>
      </c>
      <c r="B97" s="73" t="s">
        <v>672</v>
      </c>
      <c r="C97" s="72"/>
      <c r="D97" s="72"/>
      <c r="E97" s="72"/>
      <c r="F97" s="72"/>
      <c r="G97" s="72"/>
      <c r="H97" s="72"/>
    </row>
    <row r="98" spans="1:8" ht="15">
      <c r="A98" s="73" t="s">
        <v>673</v>
      </c>
      <c r="B98" s="73" t="s">
        <v>609</v>
      </c>
      <c r="C98" s="72"/>
      <c r="D98" s="72"/>
      <c r="E98" s="72"/>
      <c r="F98" s="72"/>
      <c r="G98" s="72"/>
      <c r="H98" s="72"/>
    </row>
    <row r="99" spans="1:8" ht="15">
      <c r="A99" s="73" t="s">
        <v>674</v>
      </c>
      <c r="B99" s="73" t="s">
        <v>675</v>
      </c>
      <c r="C99" s="72"/>
      <c r="D99" s="72"/>
      <c r="E99" s="72"/>
      <c r="F99" s="72"/>
      <c r="G99" s="72"/>
      <c r="H99" s="72"/>
    </row>
    <row r="100" spans="1:8" ht="15">
      <c r="A100" s="73" t="s">
        <v>676</v>
      </c>
      <c r="B100" s="73" t="s">
        <v>677</v>
      </c>
      <c r="C100" s="72"/>
      <c r="D100" s="72"/>
      <c r="E100" s="72"/>
      <c r="F100" s="72"/>
      <c r="G100" s="72"/>
      <c r="H100" s="72"/>
    </row>
    <row r="101" spans="1:8" ht="15">
      <c r="A101" s="73" t="s">
        <v>678</v>
      </c>
      <c r="B101" s="73" t="s">
        <v>679</v>
      </c>
      <c r="C101" s="72"/>
      <c r="D101" s="72"/>
      <c r="E101" s="72"/>
      <c r="F101" s="72"/>
      <c r="G101" s="72"/>
      <c r="H101" s="72"/>
    </row>
    <row r="102" spans="1:8" ht="15">
      <c r="A102" s="73" t="s">
        <v>680</v>
      </c>
      <c r="B102" s="73" t="s">
        <v>627</v>
      </c>
      <c r="C102" s="72"/>
      <c r="D102" s="72"/>
      <c r="E102" s="72"/>
      <c r="F102" s="72"/>
      <c r="G102" s="72"/>
      <c r="H102" s="72"/>
    </row>
    <row r="103" spans="1:8" ht="15">
      <c r="A103" s="73" t="s">
        <v>681</v>
      </c>
      <c r="B103" s="73" t="s">
        <v>611</v>
      </c>
      <c r="C103" s="72"/>
      <c r="D103" s="72"/>
      <c r="E103" s="72"/>
      <c r="F103" s="72"/>
      <c r="G103" s="72"/>
      <c r="H103" s="72"/>
    </row>
    <row r="104" spans="1:8" ht="15">
      <c r="A104" s="73" t="s">
        <v>682</v>
      </c>
      <c r="B104" s="73" t="s">
        <v>613</v>
      </c>
      <c r="C104" s="72"/>
      <c r="D104" s="72"/>
      <c r="E104" s="72"/>
      <c r="F104" s="72"/>
      <c r="G104" s="72"/>
      <c r="H104" s="72"/>
    </row>
    <row r="105" spans="1:8" ht="15">
      <c r="A105" s="73" t="s">
        <v>683</v>
      </c>
      <c r="B105" s="73" t="s">
        <v>615</v>
      </c>
      <c r="C105" s="72"/>
      <c r="D105" s="72"/>
      <c r="E105" s="72"/>
      <c r="F105" s="72"/>
      <c r="G105" s="72"/>
      <c r="H105" s="72"/>
    </row>
    <row r="106" spans="1:8" ht="15">
      <c r="A106" s="73" t="s">
        <v>684</v>
      </c>
      <c r="B106" s="73" t="s">
        <v>685</v>
      </c>
      <c r="C106" s="72"/>
      <c r="D106" s="72"/>
      <c r="E106" s="72"/>
      <c r="F106" s="72"/>
      <c r="G106" s="72"/>
      <c r="H106" s="72"/>
    </row>
    <row r="107" spans="1:8" ht="15">
      <c r="A107" s="73" t="s">
        <v>686</v>
      </c>
      <c r="B107" s="73" t="s">
        <v>599</v>
      </c>
      <c r="C107" s="72"/>
      <c r="D107" s="72"/>
      <c r="E107" s="72"/>
      <c r="F107" s="72"/>
      <c r="G107" s="72"/>
      <c r="H107" s="72"/>
    </row>
    <row r="108" spans="1:8" ht="15">
      <c r="A108" s="73" t="s">
        <v>687</v>
      </c>
      <c r="B108" s="73" t="s">
        <v>688</v>
      </c>
      <c r="C108" s="72"/>
      <c r="D108" s="72"/>
      <c r="E108" s="72"/>
      <c r="F108" s="72"/>
      <c r="G108" s="72"/>
      <c r="H108" s="72"/>
    </row>
    <row r="109" spans="1:8" ht="15">
      <c r="A109" s="73" t="s">
        <v>689</v>
      </c>
      <c r="B109" s="73" t="s">
        <v>661</v>
      </c>
      <c r="C109" s="72"/>
      <c r="D109" s="72"/>
      <c r="E109" s="72"/>
      <c r="F109" s="72"/>
      <c r="G109" s="72"/>
      <c r="H109" s="72"/>
    </row>
    <row r="110" spans="1:8" ht="15">
      <c r="A110" s="73" t="s">
        <v>690</v>
      </c>
      <c r="B110" s="73" t="s">
        <v>691</v>
      </c>
      <c r="C110" s="72"/>
      <c r="D110" s="72"/>
      <c r="E110" s="72"/>
      <c r="F110" s="72"/>
      <c r="G110" s="72"/>
      <c r="H110" s="72"/>
    </row>
    <row r="111" spans="1:8" ht="15">
      <c r="A111" s="73" t="s">
        <v>692</v>
      </c>
      <c r="B111" s="73" t="s">
        <v>611</v>
      </c>
      <c r="C111" s="72"/>
      <c r="D111" s="72"/>
      <c r="E111" s="72"/>
      <c r="F111" s="72"/>
      <c r="G111" s="72"/>
      <c r="H111" s="72"/>
    </row>
    <row r="112" spans="1:8" ht="15">
      <c r="A112" s="73" t="s">
        <v>693</v>
      </c>
      <c r="B112" s="73" t="s">
        <v>613</v>
      </c>
      <c r="C112" s="72"/>
      <c r="D112" s="72"/>
      <c r="E112" s="72"/>
      <c r="F112" s="72"/>
      <c r="G112" s="72"/>
      <c r="H112" s="72"/>
    </row>
    <row r="113" spans="1:8" ht="15">
      <c r="A113" s="73" t="s">
        <v>694</v>
      </c>
      <c r="B113" s="73" t="s">
        <v>615</v>
      </c>
      <c r="C113" s="72"/>
      <c r="D113" s="72"/>
      <c r="E113" s="72"/>
      <c r="F113" s="72"/>
      <c r="G113" s="72"/>
      <c r="H113" s="72"/>
    </row>
    <row r="114" spans="1:8" ht="15">
      <c r="A114" s="73" t="s">
        <v>695</v>
      </c>
      <c r="B114" s="73" t="s">
        <v>696</v>
      </c>
      <c r="C114" s="72"/>
      <c r="D114" s="72"/>
      <c r="E114" s="72"/>
      <c r="F114" s="72"/>
      <c r="G114" s="72"/>
      <c r="H114" s="72"/>
    </row>
    <row r="115" spans="1:8" ht="15">
      <c r="A115" s="73" t="s">
        <v>697</v>
      </c>
      <c r="B115" s="73" t="s">
        <v>670</v>
      </c>
      <c r="C115" s="72"/>
      <c r="D115" s="72"/>
      <c r="E115" s="72"/>
      <c r="F115" s="72"/>
      <c r="G115" s="72"/>
      <c r="H115" s="72"/>
    </row>
    <row r="116" spans="1:8" ht="15">
      <c r="A116" s="73" t="s">
        <v>698</v>
      </c>
      <c r="B116" s="73" t="s">
        <v>699</v>
      </c>
      <c r="C116" s="72"/>
      <c r="D116" s="72"/>
      <c r="E116" s="72"/>
      <c r="F116" s="72"/>
      <c r="G116" s="72"/>
      <c r="H116" s="72"/>
    </row>
    <row r="117" spans="1:8" ht="15">
      <c r="A117" s="73" t="s">
        <v>700</v>
      </c>
      <c r="B117" s="73" t="s">
        <v>675</v>
      </c>
      <c r="C117" s="72"/>
      <c r="D117" s="72"/>
      <c r="E117" s="72"/>
      <c r="F117" s="72"/>
      <c r="G117" s="72"/>
      <c r="H117" s="72"/>
    </row>
    <row r="118" spans="1:8" ht="15">
      <c r="A118" s="73" t="s">
        <v>701</v>
      </c>
      <c r="B118" s="73" t="s">
        <v>702</v>
      </c>
      <c r="C118" s="72"/>
      <c r="D118" s="72"/>
      <c r="E118" s="72"/>
      <c r="F118" s="72"/>
      <c r="G118" s="72"/>
      <c r="H118" s="72"/>
    </row>
    <row r="119" spans="1:8" ht="15">
      <c r="A119" s="73" t="s">
        <v>703</v>
      </c>
      <c r="B119" s="73" t="s">
        <v>611</v>
      </c>
      <c r="C119" s="72"/>
      <c r="D119" s="72"/>
      <c r="E119" s="72"/>
      <c r="F119" s="72"/>
      <c r="G119" s="72"/>
      <c r="H119" s="72"/>
    </row>
    <row r="120" spans="1:8" ht="15">
      <c r="A120" s="73" t="s">
        <v>704</v>
      </c>
      <c r="B120" s="73" t="s">
        <v>613</v>
      </c>
      <c r="C120" s="72"/>
      <c r="D120" s="72"/>
      <c r="E120" s="72"/>
      <c r="F120" s="72"/>
      <c r="G120" s="72"/>
      <c r="H120" s="72"/>
    </row>
    <row r="121" spans="1:8" ht="15">
      <c r="A121" s="73" t="s">
        <v>705</v>
      </c>
      <c r="B121" s="73" t="s">
        <v>615</v>
      </c>
      <c r="C121" s="72"/>
      <c r="D121" s="72"/>
      <c r="E121" s="72"/>
      <c r="F121" s="72"/>
      <c r="G121" s="72"/>
      <c r="H121" s="72"/>
    </row>
    <row r="122" spans="1:8" ht="15">
      <c r="A122" s="73" t="s">
        <v>706</v>
      </c>
      <c r="B122" s="73" t="s">
        <v>707</v>
      </c>
      <c r="C122" s="72"/>
      <c r="D122" s="72"/>
      <c r="E122" s="72"/>
      <c r="F122" s="72"/>
      <c r="G122" s="72"/>
      <c r="H122" s="72"/>
    </row>
    <row r="123" spans="1:8" ht="15">
      <c r="A123" s="73" t="s">
        <v>708</v>
      </c>
      <c r="B123" s="73" t="s">
        <v>599</v>
      </c>
      <c r="C123" s="72"/>
      <c r="D123" s="72"/>
      <c r="E123" s="72"/>
      <c r="F123" s="72"/>
      <c r="G123" s="72"/>
      <c r="H123" s="72"/>
    </row>
    <row r="124" spans="1:8" ht="15">
      <c r="A124" s="73" t="s">
        <v>709</v>
      </c>
      <c r="B124" s="73" t="s">
        <v>658</v>
      </c>
      <c r="C124" s="72"/>
      <c r="D124" s="72"/>
      <c r="E124" s="72"/>
      <c r="F124" s="72"/>
      <c r="G124" s="72"/>
      <c r="H124" s="72"/>
    </row>
    <row r="125" spans="1:8" ht="15">
      <c r="A125" s="73" t="s">
        <v>710</v>
      </c>
      <c r="B125" s="73" t="s">
        <v>603</v>
      </c>
      <c r="C125" s="72"/>
      <c r="D125" s="72"/>
      <c r="E125" s="72"/>
      <c r="F125" s="72"/>
      <c r="G125" s="72"/>
      <c r="H125" s="72"/>
    </row>
    <row r="126" spans="1:8" ht="15">
      <c r="A126" s="73" t="s">
        <v>711</v>
      </c>
      <c r="B126" s="73" t="s">
        <v>609</v>
      </c>
      <c r="C126" s="72"/>
      <c r="D126" s="72"/>
      <c r="E126" s="72"/>
      <c r="F126" s="72"/>
      <c r="G126" s="72"/>
      <c r="H126" s="72"/>
    </row>
    <row r="127" spans="1:8" ht="15">
      <c r="A127" s="73" t="s">
        <v>712</v>
      </c>
      <c r="B127" s="73" t="s">
        <v>661</v>
      </c>
      <c r="C127" s="72"/>
      <c r="D127" s="72"/>
      <c r="E127" s="72"/>
      <c r="F127" s="72"/>
      <c r="G127" s="72"/>
      <c r="H127" s="72"/>
    </row>
    <row r="128" spans="1:8" ht="15">
      <c r="A128" s="73" t="s">
        <v>713</v>
      </c>
      <c r="B128" s="73" t="s">
        <v>611</v>
      </c>
      <c r="C128" s="72"/>
      <c r="D128" s="72"/>
      <c r="E128" s="72"/>
      <c r="F128" s="72"/>
      <c r="G128" s="72"/>
      <c r="H128" s="72"/>
    </row>
    <row r="129" spans="1:8" ht="15">
      <c r="A129" s="73" t="s">
        <v>714</v>
      </c>
      <c r="B129" s="73" t="s">
        <v>613</v>
      </c>
      <c r="C129" s="72"/>
      <c r="D129" s="72"/>
      <c r="E129" s="72"/>
      <c r="F129" s="72"/>
      <c r="G129" s="72"/>
      <c r="H129" s="72"/>
    </row>
    <row r="130" spans="1:8" ht="15">
      <c r="A130" s="73" t="s">
        <v>715</v>
      </c>
      <c r="B130" s="73" t="s">
        <v>716</v>
      </c>
      <c r="C130" s="72"/>
      <c r="D130" s="72"/>
      <c r="E130" s="72"/>
      <c r="F130" s="72"/>
      <c r="G130" s="72"/>
      <c r="H130" s="72"/>
    </row>
    <row r="131" spans="1:8" ht="15">
      <c r="A131" s="73" t="s">
        <v>717</v>
      </c>
      <c r="B131" s="73" t="s">
        <v>615</v>
      </c>
      <c r="C131" s="72"/>
      <c r="D131" s="72"/>
      <c r="E131" s="72"/>
      <c r="F131" s="72"/>
      <c r="G131" s="72"/>
      <c r="H131" s="72"/>
    </row>
    <row r="132" spans="1:8" ht="15">
      <c r="A132" s="73" t="s">
        <v>718</v>
      </c>
      <c r="B132" s="73" t="s">
        <v>719</v>
      </c>
      <c r="C132" s="72"/>
      <c r="D132" s="72"/>
      <c r="E132" s="72"/>
      <c r="F132" s="72"/>
      <c r="G132" s="72"/>
      <c r="H132" s="72"/>
    </row>
    <row r="133" spans="1:8" ht="15">
      <c r="A133" s="73" t="s">
        <v>720</v>
      </c>
      <c r="B133" s="73" t="s">
        <v>670</v>
      </c>
      <c r="C133" s="72"/>
      <c r="D133" s="72"/>
      <c r="E133" s="72"/>
      <c r="F133" s="72"/>
      <c r="G133" s="72"/>
      <c r="H133" s="72"/>
    </row>
    <row r="134" spans="1:8" ht="15">
      <c r="A134" s="73" t="s">
        <v>721</v>
      </c>
      <c r="B134" s="73" t="s">
        <v>699</v>
      </c>
      <c r="C134" s="72"/>
      <c r="D134" s="72"/>
      <c r="E134" s="72"/>
      <c r="F134" s="72"/>
      <c r="G134" s="72"/>
      <c r="H134" s="72"/>
    </row>
    <row r="135" spans="1:8" ht="15">
      <c r="A135" s="73" t="s">
        <v>722</v>
      </c>
      <c r="B135" s="73" t="s">
        <v>603</v>
      </c>
      <c r="C135" s="72"/>
      <c r="D135" s="72"/>
      <c r="E135" s="72"/>
      <c r="F135" s="72"/>
      <c r="G135" s="72"/>
      <c r="H135" s="72"/>
    </row>
    <row r="136" spans="1:8" ht="15">
      <c r="A136" s="73" t="s">
        <v>723</v>
      </c>
      <c r="B136" s="73" t="s">
        <v>609</v>
      </c>
      <c r="C136" s="72"/>
      <c r="D136" s="72"/>
      <c r="E136" s="72"/>
      <c r="F136" s="72"/>
      <c r="G136" s="72"/>
      <c r="H136" s="72"/>
    </row>
    <row r="137" spans="1:8" ht="15">
      <c r="A137" s="73" t="s">
        <v>724</v>
      </c>
      <c r="B137" s="73" t="s">
        <v>675</v>
      </c>
      <c r="C137" s="72"/>
      <c r="D137" s="72"/>
      <c r="E137" s="72"/>
      <c r="F137" s="72"/>
      <c r="G137" s="72"/>
      <c r="H137" s="72"/>
    </row>
    <row r="138" spans="1:8" ht="15">
      <c r="A138" s="73" t="s">
        <v>725</v>
      </c>
      <c r="B138" s="73" t="s">
        <v>677</v>
      </c>
      <c r="C138" s="72"/>
      <c r="D138" s="72"/>
      <c r="E138" s="72"/>
      <c r="F138" s="72"/>
      <c r="G138" s="72"/>
      <c r="H138" s="72"/>
    </row>
    <row r="139" spans="1:8" ht="15">
      <c r="A139" s="73" t="s">
        <v>726</v>
      </c>
      <c r="B139" s="73" t="s">
        <v>679</v>
      </c>
      <c r="C139" s="72"/>
      <c r="D139" s="72"/>
      <c r="E139" s="72"/>
      <c r="F139" s="72"/>
      <c r="G139" s="72"/>
      <c r="H139" s="72"/>
    </row>
    <row r="140" spans="1:8" ht="15">
      <c r="A140" s="73" t="s">
        <v>727</v>
      </c>
      <c r="B140" s="73" t="s">
        <v>627</v>
      </c>
      <c r="C140" s="72"/>
      <c r="D140" s="72"/>
      <c r="E140" s="72"/>
      <c r="F140" s="72"/>
      <c r="G140" s="72"/>
      <c r="H140" s="72"/>
    </row>
    <row r="141" spans="1:8" ht="15">
      <c r="A141" s="73" t="s">
        <v>728</v>
      </c>
      <c r="B141" s="73" t="s">
        <v>611</v>
      </c>
      <c r="C141" s="72"/>
      <c r="D141" s="72"/>
      <c r="E141" s="72"/>
      <c r="F141" s="72"/>
      <c r="G141" s="72"/>
      <c r="H141" s="72"/>
    </row>
    <row r="142" spans="1:8" ht="15">
      <c r="A142" s="73" t="s">
        <v>729</v>
      </c>
      <c r="B142" s="73" t="s">
        <v>613</v>
      </c>
      <c r="C142" s="72"/>
      <c r="D142" s="72"/>
      <c r="E142" s="72"/>
      <c r="F142" s="72"/>
      <c r="G142" s="72"/>
      <c r="H142" s="72"/>
    </row>
    <row r="143" spans="1:8" ht="15">
      <c r="A143" s="73" t="s">
        <v>730</v>
      </c>
      <c r="B143" s="73" t="s">
        <v>716</v>
      </c>
      <c r="C143" s="72"/>
      <c r="D143" s="72"/>
      <c r="E143" s="72"/>
      <c r="F143" s="72"/>
      <c r="G143" s="72"/>
      <c r="H143" s="72"/>
    </row>
    <row r="144" spans="1:8" ht="15">
      <c r="A144" s="73" t="s">
        <v>731</v>
      </c>
      <c r="B144" s="73" t="s">
        <v>615</v>
      </c>
      <c r="C144" s="72"/>
      <c r="D144" s="72"/>
      <c r="E144" s="72"/>
      <c r="F144" s="72"/>
      <c r="G144" s="72"/>
      <c r="H144" s="72"/>
    </row>
    <row r="145" spans="1:8" ht="15">
      <c r="A145" s="73" t="s">
        <v>732</v>
      </c>
      <c r="B145" s="73" t="s">
        <v>733</v>
      </c>
      <c r="C145" s="72"/>
      <c r="D145" s="72"/>
      <c r="E145" s="72"/>
      <c r="F145" s="72"/>
      <c r="G145" s="72"/>
      <c r="H145" s="72"/>
    </row>
    <row r="146" spans="1:8" ht="15">
      <c r="A146" s="73" t="s">
        <v>734</v>
      </c>
      <c r="B146" s="73" t="s">
        <v>735</v>
      </c>
      <c r="C146" s="72"/>
      <c r="D146" s="72"/>
      <c r="E146" s="72"/>
      <c r="F146" s="72"/>
      <c r="G146" s="72"/>
      <c r="H146" s="72"/>
    </row>
    <row r="147" spans="1:8" ht="15">
      <c r="A147" s="73" t="s">
        <v>736</v>
      </c>
      <c r="B147" s="73" t="s">
        <v>737</v>
      </c>
      <c r="C147" s="72"/>
      <c r="D147" s="72"/>
      <c r="E147" s="72"/>
      <c r="F147" s="72"/>
      <c r="G147" s="72"/>
      <c r="H147" s="72"/>
    </row>
    <row r="148" spans="1:8" ht="15">
      <c r="A148" s="73" t="s">
        <v>738</v>
      </c>
      <c r="B148" s="73" t="s">
        <v>611</v>
      </c>
      <c r="C148" s="72"/>
      <c r="D148" s="72"/>
      <c r="E148" s="72"/>
      <c r="F148" s="72"/>
      <c r="G148" s="72"/>
      <c r="H148" s="72"/>
    </row>
    <row r="149" spans="1:8" ht="15">
      <c r="A149" s="73" t="s">
        <v>739</v>
      </c>
      <c r="B149" s="73" t="s">
        <v>613</v>
      </c>
      <c r="C149" s="72"/>
      <c r="D149" s="72"/>
      <c r="E149" s="72"/>
      <c r="F149" s="72"/>
      <c r="G149" s="72"/>
      <c r="H149" s="72"/>
    </row>
    <row r="150" spans="1:8" ht="15">
      <c r="A150" s="73" t="s">
        <v>740</v>
      </c>
      <c r="B150" s="73" t="s">
        <v>615</v>
      </c>
      <c r="C150" s="72"/>
      <c r="D150" s="72"/>
      <c r="E150" s="72"/>
      <c r="F150" s="72"/>
      <c r="G150" s="72"/>
      <c r="H150" s="72"/>
    </row>
    <row r="151" spans="1:8" ht="15">
      <c r="A151" s="73" t="s">
        <v>741</v>
      </c>
      <c r="B151" s="73" t="s">
        <v>599</v>
      </c>
      <c r="C151" s="72"/>
      <c r="D151" s="72"/>
      <c r="E151" s="72"/>
      <c r="F151" s="72"/>
      <c r="G151" s="72"/>
      <c r="H151" s="72"/>
    </row>
    <row r="152" spans="1:8" ht="15">
      <c r="A152" s="73" t="s">
        <v>742</v>
      </c>
      <c r="B152" s="73" t="s">
        <v>601</v>
      </c>
      <c r="C152" s="72"/>
      <c r="D152" s="72"/>
      <c r="E152" s="72"/>
      <c r="F152" s="72"/>
      <c r="G152" s="72"/>
      <c r="H152" s="72"/>
    </row>
    <row r="153" spans="1:8" ht="15">
      <c r="A153" s="73" t="s">
        <v>743</v>
      </c>
      <c r="B153" s="73" t="s">
        <v>737</v>
      </c>
      <c r="C153" s="72"/>
      <c r="D153" s="72"/>
      <c r="E153" s="72"/>
      <c r="F153" s="72"/>
      <c r="G153" s="72"/>
      <c r="H153" s="72"/>
    </row>
    <row r="154" spans="1:8" ht="15">
      <c r="A154" s="73" t="s">
        <v>744</v>
      </c>
      <c r="B154" s="73" t="s">
        <v>611</v>
      </c>
      <c r="C154" s="72"/>
      <c r="D154" s="72"/>
      <c r="E154" s="72"/>
      <c r="F154" s="72"/>
      <c r="G154" s="72"/>
      <c r="H154" s="72"/>
    </row>
    <row r="155" spans="1:8" ht="15">
      <c r="A155" s="73" t="s">
        <v>745</v>
      </c>
      <c r="B155" s="73" t="s">
        <v>613</v>
      </c>
      <c r="C155" s="72"/>
      <c r="D155" s="72"/>
      <c r="E155" s="72"/>
      <c r="F155" s="72"/>
      <c r="G155" s="72"/>
      <c r="H155" s="72"/>
    </row>
    <row r="156" spans="1:8" ht="15">
      <c r="A156" s="73" t="s">
        <v>746</v>
      </c>
      <c r="B156" s="73" t="s">
        <v>615</v>
      </c>
      <c r="C156" s="72"/>
      <c r="D156" s="72"/>
      <c r="E156" s="72"/>
      <c r="F156" s="72"/>
      <c r="G156" s="72"/>
      <c r="H156" s="72"/>
    </row>
    <row r="157" spans="1:8" ht="15">
      <c r="A157" s="73" t="s">
        <v>22</v>
      </c>
      <c r="B157" s="75" t="s">
        <v>747</v>
      </c>
      <c r="C157" s="72"/>
      <c r="D157" s="72"/>
      <c r="E157" s="72"/>
      <c r="F157" s="72"/>
      <c r="G157" s="72"/>
      <c r="H157" s="72"/>
    </row>
    <row r="158" spans="1:8" ht="15">
      <c r="A158" s="73" t="s">
        <v>27</v>
      </c>
      <c r="B158" s="75" t="s">
        <v>748</v>
      </c>
      <c r="C158" s="72"/>
      <c r="D158" s="72"/>
      <c r="E158" s="72"/>
      <c r="F158" s="72"/>
      <c r="G158" s="72"/>
      <c r="H158" s="72"/>
    </row>
    <row r="159" spans="1:8" ht="15">
      <c r="A159" s="73" t="s">
        <v>28</v>
      </c>
      <c r="B159" s="75" t="s">
        <v>749</v>
      </c>
      <c r="C159" s="72"/>
      <c r="D159" s="72"/>
      <c r="E159" s="72"/>
      <c r="F159" s="72"/>
      <c r="G159" s="72"/>
      <c r="H159" s="72"/>
    </row>
    <row r="160" spans="1:8" ht="15">
      <c r="A160" s="73" t="s">
        <v>750</v>
      </c>
      <c r="B160" s="73" t="s">
        <v>751</v>
      </c>
      <c r="C160" s="72"/>
      <c r="D160" s="72"/>
      <c r="E160" s="72"/>
      <c r="F160" s="72"/>
      <c r="G160" s="72"/>
      <c r="H160" s="72"/>
    </row>
    <row r="161" spans="1:8" ht="15">
      <c r="A161" s="73" t="s">
        <v>29</v>
      </c>
      <c r="B161" s="73" t="s">
        <v>752</v>
      </c>
      <c r="C161" s="72"/>
      <c r="D161" s="72"/>
      <c r="E161" s="72"/>
      <c r="F161" s="72"/>
      <c r="G161" s="72"/>
      <c r="H161" s="72"/>
    </row>
    <row r="162" spans="1:8" ht="15">
      <c r="A162" s="73" t="s">
        <v>30</v>
      </c>
      <c r="B162" s="73" t="s">
        <v>753</v>
      </c>
      <c r="C162" s="72"/>
      <c r="D162" s="72"/>
      <c r="E162" s="72"/>
      <c r="F162" s="72"/>
      <c r="G162" s="72"/>
      <c r="H162" s="72"/>
    </row>
    <row r="163" spans="1:8" ht="15">
      <c r="A163" s="73" t="s">
        <v>754</v>
      </c>
      <c r="B163" s="73" t="s">
        <v>755</v>
      </c>
      <c r="C163" s="72"/>
      <c r="D163" s="72"/>
      <c r="E163" s="72"/>
      <c r="F163" s="72"/>
      <c r="G163" s="72"/>
      <c r="H163" s="72"/>
    </row>
    <row r="164" spans="1:8" ht="15">
      <c r="A164" s="73" t="s">
        <v>756</v>
      </c>
      <c r="B164" s="73" t="s">
        <v>757</v>
      </c>
      <c r="C164" s="72"/>
      <c r="D164" s="72"/>
      <c r="E164" s="72"/>
      <c r="F164" s="72"/>
      <c r="G164" s="72"/>
      <c r="H164" s="72"/>
    </row>
    <row r="165" spans="1:8" ht="15">
      <c r="A165" s="73" t="s">
        <v>31</v>
      </c>
      <c r="B165" s="73" t="s">
        <v>758</v>
      </c>
      <c r="C165" s="72"/>
      <c r="D165" s="72"/>
      <c r="E165" s="72"/>
      <c r="F165" s="72"/>
      <c r="G165" s="72"/>
      <c r="H165" s="72"/>
    </row>
    <row r="166" spans="1:8" ht="15">
      <c r="A166" s="73" t="s">
        <v>759</v>
      </c>
      <c r="B166" s="73" t="s">
        <v>760</v>
      </c>
      <c r="C166" s="72"/>
      <c r="D166" s="72"/>
      <c r="E166" s="72"/>
      <c r="F166" s="72"/>
      <c r="G166" s="72"/>
      <c r="H166" s="72"/>
    </row>
    <row r="167" spans="1:8" ht="15">
      <c r="A167" s="73" t="s">
        <v>761</v>
      </c>
      <c r="B167" s="73" t="s">
        <v>762</v>
      </c>
      <c r="C167" s="72"/>
      <c r="D167" s="72"/>
      <c r="E167" s="72"/>
      <c r="F167" s="72"/>
      <c r="G167" s="72"/>
      <c r="H167" s="72"/>
    </row>
    <row r="168" spans="1:8" ht="15">
      <c r="A168" s="73" t="s">
        <v>763</v>
      </c>
      <c r="B168" s="73" t="s">
        <v>764</v>
      </c>
      <c r="C168" s="72"/>
      <c r="D168" s="72"/>
      <c r="E168" s="72"/>
      <c r="F168" s="72"/>
      <c r="G168" s="72"/>
      <c r="H168" s="72"/>
    </row>
    <row r="169" spans="1:8" ht="15">
      <c r="A169" s="73" t="s">
        <v>765</v>
      </c>
      <c r="B169" s="73" t="s">
        <v>766</v>
      </c>
      <c r="C169" s="72"/>
      <c r="D169" s="72"/>
      <c r="E169" s="72"/>
      <c r="F169" s="72"/>
      <c r="G169" s="72"/>
      <c r="H169" s="72"/>
    </row>
    <row r="170" spans="1:8" ht="15">
      <c r="A170" s="73" t="s">
        <v>767</v>
      </c>
      <c r="B170" s="73" t="s">
        <v>768</v>
      </c>
      <c r="C170" s="72"/>
      <c r="D170" s="72"/>
      <c r="E170" s="72"/>
      <c r="F170" s="72"/>
      <c r="G170" s="72"/>
      <c r="H170" s="72"/>
    </row>
    <row r="171" spans="1:8" ht="15">
      <c r="A171" s="73" t="s">
        <v>769</v>
      </c>
      <c r="B171" s="73" t="s">
        <v>770</v>
      </c>
      <c r="C171" s="72"/>
      <c r="D171" s="72"/>
      <c r="E171" s="72"/>
      <c r="F171" s="72"/>
      <c r="G171" s="72"/>
      <c r="H171" s="72"/>
    </row>
    <row r="172" spans="1:8" ht="15">
      <c r="A172" s="73" t="s">
        <v>771</v>
      </c>
      <c r="B172" s="73" t="s">
        <v>772</v>
      </c>
      <c r="C172" s="72"/>
      <c r="D172" s="72"/>
      <c r="E172" s="72"/>
      <c r="F172" s="72"/>
      <c r="G172" s="72"/>
      <c r="H172" s="72"/>
    </row>
    <row r="173" spans="1:8" ht="15">
      <c r="A173" s="73" t="s">
        <v>773</v>
      </c>
      <c r="B173" s="73" t="s">
        <v>774</v>
      </c>
      <c r="C173" s="72"/>
      <c r="D173" s="72"/>
      <c r="E173" s="72"/>
      <c r="F173" s="72"/>
      <c r="G173" s="72"/>
      <c r="H173" s="72"/>
    </row>
    <row r="174" spans="1:8" ht="15">
      <c r="A174" s="73" t="s">
        <v>775</v>
      </c>
      <c r="B174" s="73" t="s">
        <v>776</v>
      </c>
      <c r="C174" s="72"/>
      <c r="D174" s="72"/>
      <c r="E174" s="72"/>
      <c r="F174" s="72"/>
      <c r="G174" s="72"/>
      <c r="H174" s="72"/>
    </row>
    <row r="175" spans="1:8" ht="15">
      <c r="A175" s="73" t="s">
        <v>777</v>
      </c>
      <c r="B175" s="73" t="s">
        <v>778</v>
      </c>
      <c r="C175" s="72"/>
      <c r="D175" s="72"/>
      <c r="E175" s="72"/>
      <c r="F175" s="72"/>
      <c r="G175" s="72"/>
      <c r="H175" s="72"/>
    </row>
    <row r="176" spans="1:8" ht="15">
      <c r="A176" s="73" t="s">
        <v>779</v>
      </c>
      <c r="B176" s="73" t="s">
        <v>780</v>
      </c>
      <c r="C176" s="72"/>
      <c r="D176" s="72"/>
      <c r="E176" s="72"/>
      <c r="F176" s="72"/>
      <c r="G176" s="72"/>
      <c r="H176" s="72"/>
    </row>
    <row r="177" spans="1:8" ht="15">
      <c r="A177" s="73" t="s">
        <v>781</v>
      </c>
      <c r="B177" s="73" t="s">
        <v>782</v>
      </c>
      <c r="C177" s="72"/>
      <c r="D177" s="72"/>
      <c r="E177" s="72"/>
      <c r="F177" s="72"/>
      <c r="G177" s="72"/>
      <c r="H177" s="72"/>
    </row>
    <row r="178" spans="1:8" ht="15">
      <c r="A178" s="73" t="s">
        <v>783</v>
      </c>
      <c r="B178" s="73" t="s">
        <v>784</v>
      </c>
      <c r="C178" s="72"/>
      <c r="D178" s="72"/>
      <c r="E178" s="72"/>
      <c r="F178" s="72"/>
      <c r="G178" s="72"/>
      <c r="H178" s="72"/>
    </row>
    <row r="179" spans="1:8" ht="15">
      <c r="A179" s="73" t="s">
        <v>785</v>
      </c>
      <c r="B179" s="73" t="s">
        <v>786</v>
      </c>
      <c r="C179" s="72"/>
      <c r="D179" s="72"/>
      <c r="E179" s="72"/>
      <c r="F179" s="72"/>
      <c r="G179" s="72"/>
      <c r="H179" s="72"/>
    </row>
    <row r="180" spans="1:8" ht="15">
      <c r="A180" s="73" t="s">
        <v>787</v>
      </c>
      <c r="B180" s="73" t="s">
        <v>788</v>
      </c>
      <c r="C180" s="72"/>
      <c r="D180" s="72"/>
      <c r="E180" s="72"/>
      <c r="F180" s="72"/>
      <c r="G180" s="72"/>
      <c r="H180" s="72"/>
    </row>
    <row r="181" spans="1:8" ht="15">
      <c r="A181" s="73" t="s">
        <v>789</v>
      </c>
      <c r="B181" s="73" t="s">
        <v>790</v>
      </c>
      <c r="C181" s="72"/>
      <c r="D181" s="72"/>
      <c r="E181" s="72"/>
      <c r="F181" s="72"/>
      <c r="G181" s="72"/>
      <c r="H181" s="72"/>
    </row>
    <row r="182" spans="1:8" ht="15">
      <c r="A182" s="73" t="s">
        <v>791</v>
      </c>
      <c r="B182" s="73" t="s">
        <v>792</v>
      </c>
      <c r="C182" s="72"/>
      <c r="D182" s="72"/>
      <c r="E182" s="72"/>
      <c r="F182" s="72"/>
      <c r="G182" s="72"/>
      <c r="H182" s="72"/>
    </row>
    <row r="183" spans="1:8" ht="15">
      <c r="A183" s="73" t="s">
        <v>793</v>
      </c>
      <c r="B183" s="73" t="s">
        <v>794</v>
      </c>
      <c r="C183" s="72"/>
      <c r="D183" s="72"/>
      <c r="E183" s="72"/>
      <c r="F183" s="72"/>
      <c r="G183" s="72"/>
      <c r="H183" s="72"/>
    </row>
    <row r="184" spans="1:8" ht="15">
      <c r="A184" s="73" t="s">
        <v>795</v>
      </c>
      <c r="B184" s="73" t="s">
        <v>796</v>
      </c>
      <c r="C184" s="72"/>
      <c r="D184" s="72"/>
      <c r="E184" s="72"/>
      <c r="F184" s="72"/>
      <c r="G184" s="72"/>
      <c r="H184" s="72"/>
    </row>
    <row r="185" spans="1:8" ht="15">
      <c r="A185" s="73" t="s">
        <v>797</v>
      </c>
      <c r="B185" s="73" t="s">
        <v>798</v>
      </c>
      <c r="C185" s="72"/>
      <c r="D185" s="72"/>
      <c r="E185" s="72"/>
      <c r="F185" s="72"/>
      <c r="G185" s="72"/>
      <c r="H185" s="72"/>
    </row>
    <row r="186" spans="1:8" ht="15">
      <c r="A186" s="73" t="s">
        <v>799</v>
      </c>
      <c r="B186" s="73" t="s">
        <v>800</v>
      </c>
      <c r="C186" s="72"/>
      <c r="D186" s="72"/>
      <c r="E186" s="72"/>
      <c r="F186" s="72"/>
      <c r="G186" s="72"/>
      <c r="H186" s="72"/>
    </row>
    <row r="187" spans="1:8" ht="15">
      <c r="A187" s="73" t="s">
        <v>801</v>
      </c>
      <c r="B187" s="73" t="s">
        <v>802</v>
      </c>
      <c r="C187" s="72"/>
      <c r="D187" s="72"/>
      <c r="E187" s="72"/>
      <c r="F187" s="72"/>
      <c r="G187" s="72"/>
      <c r="H187" s="72"/>
    </row>
    <row r="188" spans="1:8" ht="15">
      <c r="A188" s="73" t="s">
        <v>803</v>
      </c>
      <c r="B188" s="73" t="s">
        <v>804</v>
      </c>
      <c r="C188" s="72"/>
      <c r="D188" s="72"/>
      <c r="E188" s="72"/>
      <c r="F188" s="72"/>
      <c r="G188" s="72"/>
      <c r="H188" s="72"/>
    </row>
    <row r="189" spans="1:8" ht="15">
      <c r="A189" s="73" t="s">
        <v>805</v>
      </c>
      <c r="B189" s="73" t="s">
        <v>806</v>
      </c>
      <c r="C189" s="72"/>
      <c r="D189" s="72"/>
      <c r="E189" s="72"/>
      <c r="F189" s="72"/>
      <c r="G189" s="72"/>
      <c r="H189" s="72"/>
    </row>
    <row r="190" spans="1:8" ht="15">
      <c r="A190" s="73" t="s">
        <v>32</v>
      </c>
      <c r="B190" s="73" t="s">
        <v>807</v>
      </c>
      <c r="C190" s="72"/>
      <c r="D190" s="72"/>
      <c r="E190" s="72"/>
      <c r="F190" s="72"/>
      <c r="G190" s="72"/>
      <c r="H190" s="72"/>
    </row>
    <row r="191" spans="1:8" ht="15">
      <c r="A191" s="73" t="s">
        <v>33</v>
      </c>
      <c r="B191" s="73" t="s">
        <v>808</v>
      </c>
      <c r="C191" s="72"/>
      <c r="D191" s="72"/>
      <c r="E191" s="72"/>
      <c r="F191" s="72"/>
      <c r="G191" s="72"/>
      <c r="H191" s="72"/>
    </row>
    <row r="192" spans="1:8" ht="15">
      <c r="A192" s="73" t="s">
        <v>34</v>
      </c>
      <c r="B192" s="73" t="s">
        <v>809</v>
      </c>
      <c r="C192" s="72"/>
      <c r="D192" s="72"/>
      <c r="E192" s="72"/>
      <c r="F192" s="72"/>
      <c r="G192" s="72"/>
      <c r="H192" s="72"/>
    </row>
    <row r="193" spans="1:8" ht="15">
      <c r="A193" s="73" t="s">
        <v>810</v>
      </c>
      <c r="B193" s="73" t="s">
        <v>811</v>
      </c>
      <c r="C193" s="72"/>
      <c r="D193" s="72"/>
      <c r="E193" s="72"/>
      <c r="F193" s="72"/>
      <c r="G193" s="72"/>
      <c r="H193" s="72"/>
    </row>
    <row r="194" spans="1:8" ht="15">
      <c r="A194" s="73" t="s">
        <v>35</v>
      </c>
      <c r="B194" s="73" t="s">
        <v>812</v>
      </c>
      <c r="C194" s="72"/>
      <c r="D194" s="72"/>
      <c r="E194" s="72"/>
      <c r="F194" s="72"/>
      <c r="G194" s="72"/>
      <c r="H194" s="72"/>
    </row>
    <row r="195" spans="1:8" ht="15">
      <c r="A195" s="73" t="s">
        <v>813</v>
      </c>
      <c r="B195" s="73" t="s">
        <v>814</v>
      </c>
      <c r="C195" s="72"/>
      <c r="D195" s="72"/>
      <c r="E195" s="72"/>
      <c r="F195" s="72"/>
      <c r="G195" s="72"/>
      <c r="H195" s="72"/>
    </row>
    <row r="196" spans="1:8" ht="15">
      <c r="A196" s="73" t="s">
        <v>815</v>
      </c>
      <c r="B196" s="73" t="s">
        <v>816</v>
      </c>
      <c r="C196" s="72"/>
      <c r="D196" s="72"/>
      <c r="E196" s="72"/>
      <c r="F196" s="72"/>
      <c r="G196" s="72"/>
      <c r="H196" s="72"/>
    </row>
    <row r="197" spans="1:8" ht="15">
      <c r="A197" s="73" t="s">
        <v>817</v>
      </c>
      <c r="B197" s="73" t="s">
        <v>818</v>
      </c>
      <c r="C197" s="72"/>
      <c r="D197" s="72"/>
      <c r="E197" s="72"/>
      <c r="F197" s="72"/>
      <c r="G197" s="72"/>
      <c r="H197" s="72"/>
    </row>
    <row r="198" spans="1:8" ht="15">
      <c r="A198" s="73" t="s">
        <v>819</v>
      </c>
      <c r="B198" s="73" t="s">
        <v>820</v>
      </c>
      <c r="C198" s="72"/>
      <c r="D198" s="72"/>
      <c r="E198" s="72"/>
      <c r="F198" s="72"/>
      <c r="G198" s="72"/>
      <c r="H198" s="72"/>
    </row>
    <row r="199" spans="1:8" ht="15">
      <c r="A199" s="73" t="s">
        <v>821</v>
      </c>
      <c r="B199" s="73" t="s">
        <v>822</v>
      </c>
      <c r="C199" s="72"/>
      <c r="D199" s="72"/>
      <c r="E199" s="72"/>
      <c r="F199" s="72"/>
      <c r="G199" s="72"/>
      <c r="H199" s="72"/>
    </row>
    <row r="200" spans="1:8" ht="15">
      <c r="A200" s="73" t="s">
        <v>823</v>
      </c>
      <c r="B200" s="73" t="s">
        <v>822</v>
      </c>
      <c r="C200" s="72"/>
      <c r="D200" s="72"/>
      <c r="E200" s="72"/>
      <c r="F200" s="72"/>
      <c r="G200" s="72"/>
      <c r="H200" s="72"/>
    </row>
    <row r="201" spans="1:8" ht="15">
      <c r="A201" s="73" t="s">
        <v>824</v>
      </c>
      <c r="B201" s="73" t="s">
        <v>825</v>
      </c>
      <c r="C201" s="72"/>
      <c r="D201" s="72"/>
      <c r="E201" s="72"/>
      <c r="F201" s="72"/>
      <c r="G201" s="72"/>
      <c r="H201" s="72"/>
    </row>
    <row r="202" spans="1:8" ht="15">
      <c r="A202" s="73" t="s">
        <v>826</v>
      </c>
      <c r="B202" s="73" t="s">
        <v>827</v>
      </c>
      <c r="C202" s="72"/>
      <c r="D202" s="72"/>
      <c r="E202" s="72"/>
      <c r="F202" s="72"/>
      <c r="G202" s="72"/>
      <c r="H202" s="72"/>
    </row>
    <row r="203" spans="1:8" ht="15">
      <c r="A203" s="73" t="s">
        <v>828</v>
      </c>
      <c r="B203" s="73" t="s">
        <v>822</v>
      </c>
      <c r="C203" s="72"/>
      <c r="D203" s="72"/>
      <c r="E203" s="72"/>
      <c r="F203" s="72"/>
      <c r="G203" s="72"/>
      <c r="H203" s="72"/>
    </row>
    <row r="204" spans="1:8" ht="15">
      <c r="A204" s="73" t="s">
        <v>829</v>
      </c>
      <c r="B204" s="75" t="s">
        <v>830</v>
      </c>
      <c r="C204" s="72"/>
      <c r="D204" s="72"/>
      <c r="E204" s="72"/>
      <c r="F204" s="72"/>
      <c r="G204" s="72"/>
      <c r="H204" s="72"/>
    </row>
    <row r="205" spans="1:8" ht="15">
      <c r="A205" s="73" t="s">
        <v>831</v>
      </c>
      <c r="B205" s="73" t="s">
        <v>832</v>
      </c>
      <c r="C205" s="72"/>
      <c r="D205" s="72"/>
      <c r="E205" s="72"/>
      <c r="F205" s="72"/>
      <c r="G205" s="72"/>
      <c r="H205" s="72"/>
    </row>
    <row r="206" spans="1:8" ht="15">
      <c r="A206" s="73" t="s">
        <v>36</v>
      </c>
      <c r="B206" s="73" t="s">
        <v>833</v>
      </c>
      <c r="C206" s="72"/>
      <c r="D206" s="72"/>
      <c r="E206" s="72"/>
      <c r="F206" s="72"/>
      <c r="G206" s="72"/>
      <c r="H206" s="72"/>
    </row>
    <row r="207" spans="1:8" ht="15">
      <c r="A207" s="73" t="s">
        <v>834</v>
      </c>
      <c r="B207" s="73" t="s">
        <v>835</v>
      </c>
      <c r="C207" s="72"/>
      <c r="D207" s="72"/>
      <c r="E207" s="72"/>
      <c r="F207" s="72"/>
      <c r="G207" s="72"/>
      <c r="H207" s="72"/>
    </row>
    <row r="208" spans="1:8" ht="15">
      <c r="A208" s="73" t="s">
        <v>836</v>
      </c>
      <c r="B208" s="73" t="s">
        <v>837</v>
      </c>
      <c r="C208" s="72"/>
      <c r="D208" s="72"/>
      <c r="E208" s="72"/>
      <c r="F208" s="72"/>
      <c r="G208" s="72"/>
      <c r="H208" s="72"/>
    </row>
    <row r="209" spans="1:8" ht="15">
      <c r="A209" s="73" t="s">
        <v>838</v>
      </c>
      <c r="B209" s="73" t="s">
        <v>839</v>
      </c>
      <c r="C209" s="72"/>
      <c r="D209" s="72"/>
      <c r="E209" s="72"/>
      <c r="F209" s="72"/>
      <c r="G209" s="72"/>
      <c r="H209" s="72"/>
    </row>
    <row r="210" spans="1:8" ht="15">
      <c r="A210" s="73" t="s">
        <v>37</v>
      </c>
      <c r="B210" s="75" t="s">
        <v>840</v>
      </c>
      <c r="C210" s="72"/>
      <c r="D210" s="72"/>
      <c r="E210" s="72"/>
      <c r="F210" s="72"/>
      <c r="G210" s="72"/>
      <c r="H210" s="72"/>
    </row>
    <row r="211" spans="1:8" ht="15">
      <c r="A211" s="73" t="s">
        <v>841</v>
      </c>
      <c r="B211" s="75" t="s">
        <v>842</v>
      </c>
      <c r="C211" s="72"/>
      <c r="D211" s="72"/>
      <c r="E211" s="72"/>
      <c r="F211" s="72"/>
      <c r="G211" s="72"/>
      <c r="H211" s="72"/>
    </row>
    <row r="212" spans="1:8" ht="15">
      <c r="A212" s="73" t="s">
        <v>38</v>
      </c>
      <c r="B212" s="75" t="s">
        <v>843</v>
      </c>
      <c r="C212" s="72"/>
      <c r="D212" s="72"/>
      <c r="E212" s="72"/>
      <c r="F212" s="72"/>
      <c r="G212" s="72"/>
      <c r="H212" s="72"/>
    </row>
    <row r="213" spans="1:8" ht="15">
      <c r="A213" s="73" t="s">
        <v>844</v>
      </c>
      <c r="B213" s="75" t="s">
        <v>845</v>
      </c>
      <c r="C213" s="72"/>
      <c r="D213" s="72"/>
      <c r="E213" s="72"/>
      <c r="F213" s="72"/>
      <c r="G213" s="72"/>
      <c r="H213" s="72"/>
    </row>
    <row r="214" spans="1:8" ht="15">
      <c r="A214" s="73" t="s">
        <v>846</v>
      </c>
      <c r="B214" s="73" t="s">
        <v>847</v>
      </c>
      <c r="C214" s="72"/>
      <c r="D214" s="72"/>
      <c r="E214" s="72"/>
      <c r="F214" s="72"/>
      <c r="G214" s="72"/>
      <c r="H214" s="72"/>
    </row>
    <row r="215" spans="1:8" ht="15">
      <c r="A215" s="73" t="s">
        <v>848</v>
      </c>
      <c r="B215" s="73" t="s">
        <v>849</v>
      </c>
      <c r="C215" s="72"/>
      <c r="D215" s="72"/>
      <c r="E215" s="72"/>
      <c r="F215" s="72"/>
      <c r="G215" s="72"/>
      <c r="H215" s="72"/>
    </row>
    <row r="216" spans="1:8" ht="15">
      <c r="A216" s="73" t="s">
        <v>40</v>
      </c>
      <c r="B216" s="73" t="s">
        <v>850</v>
      </c>
      <c r="C216" s="72"/>
      <c r="D216" s="72"/>
      <c r="E216" s="72"/>
      <c r="F216" s="72"/>
      <c r="G216" s="72"/>
      <c r="H216" s="72"/>
    </row>
    <row r="217" spans="1:8" ht="15">
      <c r="A217" s="73" t="s">
        <v>851</v>
      </c>
      <c r="B217" s="73" t="s">
        <v>852</v>
      </c>
      <c r="C217" s="72"/>
      <c r="D217" s="72"/>
      <c r="E217" s="72"/>
      <c r="F217" s="72"/>
      <c r="G217" s="72"/>
      <c r="H217" s="72"/>
    </row>
    <row r="218" spans="1:8" ht="15">
      <c r="A218" s="73" t="s">
        <v>853</v>
      </c>
      <c r="B218" s="73" t="s">
        <v>854</v>
      </c>
      <c r="C218" s="72"/>
      <c r="D218" s="72"/>
      <c r="E218" s="72"/>
      <c r="F218" s="72"/>
      <c r="G218" s="72"/>
      <c r="H218" s="72"/>
    </row>
    <row r="219" spans="1:8" ht="15">
      <c r="A219" s="73" t="s">
        <v>855</v>
      </c>
      <c r="B219" s="73" t="s">
        <v>856</v>
      </c>
      <c r="C219" s="72"/>
      <c r="D219" s="72"/>
      <c r="E219" s="72"/>
      <c r="F219" s="72"/>
      <c r="G219" s="72"/>
      <c r="H219" s="72"/>
    </row>
    <row r="220" spans="1:8" ht="15">
      <c r="A220" s="73" t="s">
        <v>857</v>
      </c>
      <c r="B220" s="73" t="s">
        <v>858</v>
      </c>
      <c r="C220" s="72"/>
      <c r="D220" s="72"/>
      <c r="E220" s="72"/>
      <c r="F220" s="72"/>
      <c r="G220" s="72"/>
      <c r="H220" s="72"/>
    </row>
    <row r="221" spans="1:8" ht="15">
      <c r="A221" s="73" t="s">
        <v>859</v>
      </c>
      <c r="B221" s="73" t="s">
        <v>860</v>
      </c>
      <c r="C221" s="72"/>
      <c r="D221" s="72"/>
      <c r="E221" s="72"/>
      <c r="F221" s="72"/>
      <c r="G221" s="72"/>
      <c r="H221" s="72"/>
    </row>
    <row r="222" spans="1:8" ht="15">
      <c r="A222" s="73" t="s">
        <v>861</v>
      </c>
      <c r="B222" s="73" t="s">
        <v>862</v>
      </c>
      <c r="C222" s="72"/>
      <c r="D222" s="72"/>
      <c r="E222" s="72"/>
      <c r="F222" s="72"/>
      <c r="G222" s="72"/>
      <c r="H222" s="72"/>
    </row>
    <row r="223" spans="1:8" ht="15">
      <c r="A223" s="73" t="s">
        <v>863</v>
      </c>
      <c r="B223" s="73" t="s">
        <v>864</v>
      </c>
      <c r="C223" s="72"/>
      <c r="D223" s="72"/>
      <c r="E223" s="72"/>
      <c r="F223" s="72"/>
      <c r="G223" s="72"/>
      <c r="H223" s="72"/>
    </row>
    <row r="224" spans="1:8" ht="15">
      <c r="A224" s="73" t="s">
        <v>865</v>
      </c>
      <c r="B224" s="73" t="s">
        <v>866</v>
      </c>
      <c r="C224" s="72"/>
      <c r="D224" s="72"/>
      <c r="E224" s="72"/>
      <c r="F224" s="72"/>
      <c r="G224" s="72"/>
      <c r="H224" s="72"/>
    </row>
    <row r="225" spans="1:8" ht="15">
      <c r="A225" s="73" t="s">
        <v>867</v>
      </c>
      <c r="B225" s="73" t="s">
        <v>868</v>
      </c>
      <c r="C225" s="72"/>
      <c r="D225" s="72"/>
      <c r="E225" s="72"/>
      <c r="F225" s="72"/>
      <c r="G225" s="72"/>
      <c r="H225" s="72"/>
    </row>
    <row r="226" spans="1:8" ht="15">
      <c r="A226" s="73" t="s">
        <v>869</v>
      </c>
      <c r="B226" s="73" t="s">
        <v>870</v>
      </c>
      <c r="C226" s="72"/>
      <c r="D226" s="72"/>
      <c r="E226" s="72"/>
      <c r="F226" s="72"/>
      <c r="G226" s="72"/>
      <c r="H226" s="72"/>
    </row>
    <row r="227" spans="1:8" ht="15">
      <c r="A227" s="73" t="s">
        <v>871</v>
      </c>
      <c r="B227" s="73" t="s">
        <v>872</v>
      </c>
      <c r="C227" s="72"/>
      <c r="D227" s="72"/>
      <c r="E227" s="72"/>
      <c r="F227" s="72"/>
      <c r="G227" s="72"/>
      <c r="H227" s="72"/>
    </row>
    <row r="228" spans="1:8" ht="15">
      <c r="A228" s="73" t="s">
        <v>873</v>
      </c>
      <c r="B228" s="73" t="s">
        <v>874</v>
      </c>
      <c r="C228" s="72"/>
      <c r="D228" s="72"/>
      <c r="E228" s="72"/>
      <c r="F228" s="72"/>
      <c r="G228" s="72"/>
      <c r="H228" s="72"/>
    </row>
    <row r="229" spans="1:8" ht="15">
      <c r="A229" s="73" t="s">
        <v>875</v>
      </c>
      <c r="B229" s="73" t="s">
        <v>876</v>
      </c>
      <c r="C229" s="72"/>
      <c r="D229" s="72"/>
      <c r="E229" s="72"/>
      <c r="F229" s="72"/>
      <c r="G229" s="72"/>
      <c r="H229" s="72"/>
    </row>
    <row r="230" spans="1:8" ht="15">
      <c r="A230" s="73" t="s">
        <v>877</v>
      </c>
      <c r="B230" s="73" t="s">
        <v>878</v>
      </c>
      <c r="C230" s="72"/>
      <c r="D230" s="72"/>
      <c r="E230" s="72"/>
      <c r="F230" s="72"/>
      <c r="G230" s="72"/>
      <c r="H230" s="72"/>
    </row>
    <row r="231" spans="1:8" ht="15">
      <c r="A231" s="73" t="s">
        <v>879</v>
      </c>
      <c r="B231" s="73" t="s">
        <v>880</v>
      </c>
      <c r="C231" s="72"/>
      <c r="D231" s="72"/>
      <c r="E231" s="72"/>
      <c r="F231" s="72"/>
      <c r="G231" s="72"/>
      <c r="H231" s="72"/>
    </row>
    <row r="232" spans="1:8" ht="15">
      <c r="A232" s="73" t="s">
        <v>881</v>
      </c>
      <c r="B232" s="73" t="s">
        <v>882</v>
      </c>
      <c r="C232" s="72"/>
      <c r="D232" s="72"/>
      <c r="E232" s="72"/>
      <c r="F232" s="72"/>
      <c r="G232" s="72"/>
      <c r="H232" s="72"/>
    </row>
    <row r="233" spans="1:8" ht="15">
      <c r="A233" s="73" t="s">
        <v>883</v>
      </c>
      <c r="B233" s="73" t="s">
        <v>884</v>
      </c>
      <c r="C233" s="72"/>
      <c r="D233" s="72"/>
      <c r="E233" s="72"/>
      <c r="F233" s="72"/>
      <c r="G233" s="72"/>
      <c r="H233" s="72"/>
    </row>
    <row r="234" spans="1:8" ht="15">
      <c r="A234" s="73" t="s">
        <v>885</v>
      </c>
      <c r="B234" s="73" t="s">
        <v>886</v>
      </c>
      <c r="C234" s="72"/>
      <c r="D234" s="72"/>
      <c r="E234" s="72"/>
      <c r="F234" s="72"/>
      <c r="G234" s="72"/>
      <c r="H234" s="72"/>
    </row>
    <row r="235" spans="1:8" ht="15">
      <c r="A235" s="73" t="s">
        <v>887</v>
      </c>
      <c r="B235" s="73" t="s">
        <v>888</v>
      </c>
      <c r="C235" s="72"/>
      <c r="D235" s="72"/>
      <c r="E235" s="72"/>
      <c r="F235" s="72"/>
      <c r="G235" s="72"/>
      <c r="H235" s="72"/>
    </row>
    <row r="236" spans="1:8" ht="15">
      <c r="A236" s="73" t="s">
        <v>889</v>
      </c>
      <c r="B236" s="73" t="s">
        <v>890</v>
      </c>
      <c r="C236" s="72"/>
      <c r="D236" s="72"/>
      <c r="E236" s="72"/>
      <c r="F236" s="72"/>
      <c r="G236" s="72"/>
      <c r="H236" s="72"/>
    </row>
    <row r="237" spans="1:8" ht="15">
      <c r="A237" s="73" t="s">
        <v>891</v>
      </c>
      <c r="B237" s="73" t="s">
        <v>892</v>
      </c>
      <c r="C237" s="72"/>
      <c r="D237" s="72"/>
      <c r="E237" s="72"/>
      <c r="F237" s="72"/>
      <c r="G237" s="72"/>
      <c r="H237" s="72"/>
    </row>
    <row r="238" spans="1:8" ht="15">
      <c r="A238" s="73" t="s">
        <v>893</v>
      </c>
      <c r="B238" s="73" t="s">
        <v>894</v>
      </c>
      <c r="C238" s="72"/>
      <c r="D238" s="72"/>
      <c r="E238" s="72"/>
      <c r="F238" s="72"/>
      <c r="G238" s="72"/>
      <c r="H238" s="72"/>
    </row>
    <row r="239" spans="1:8" ht="15">
      <c r="A239" s="73" t="s">
        <v>895</v>
      </c>
      <c r="B239" s="73" t="s">
        <v>896</v>
      </c>
      <c r="C239" s="72"/>
      <c r="D239" s="72"/>
      <c r="E239" s="72"/>
      <c r="F239" s="72"/>
      <c r="G239" s="72"/>
      <c r="H239" s="72"/>
    </row>
    <row r="240" spans="1:8" ht="15">
      <c r="A240" s="73" t="s">
        <v>897</v>
      </c>
      <c r="B240" s="73" t="s">
        <v>898</v>
      </c>
      <c r="C240" s="72"/>
      <c r="D240" s="72"/>
      <c r="E240" s="72"/>
      <c r="F240" s="72"/>
      <c r="G240" s="72"/>
      <c r="H240" s="72"/>
    </row>
    <row r="241" spans="1:8" ht="15">
      <c r="A241" s="73" t="s">
        <v>899</v>
      </c>
      <c r="B241" s="73" t="s">
        <v>900</v>
      </c>
      <c r="C241" s="72"/>
      <c r="D241" s="72"/>
      <c r="E241" s="72"/>
      <c r="F241" s="72"/>
      <c r="G241" s="72"/>
      <c r="H241" s="72"/>
    </row>
    <row r="242" spans="1:8" ht="15">
      <c r="A242" s="73" t="s">
        <v>44</v>
      </c>
      <c r="B242" s="73" t="s">
        <v>901</v>
      </c>
      <c r="C242" s="72"/>
      <c r="D242" s="72"/>
      <c r="E242" s="72"/>
      <c r="F242" s="72"/>
      <c r="G242" s="72"/>
      <c r="H242" s="72"/>
    </row>
    <row r="243" spans="1:8" ht="15">
      <c r="A243" s="73" t="s">
        <v>59</v>
      </c>
      <c r="B243" s="73" t="s">
        <v>902</v>
      </c>
      <c r="C243" s="72"/>
      <c r="D243" s="72"/>
      <c r="E243" s="72"/>
      <c r="F243" s="72"/>
      <c r="G243" s="72"/>
      <c r="H243" s="72"/>
    </row>
    <row r="244" spans="1:8" ht="15">
      <c r="A244" s="73" t="s">
        <v>903</v>
      </c>
      <c r="B244" s="73" t="s">
        <v>904</v>
      </c>
      <c r="C244" s="72"/>
      <c r="D244" s="72"/>
      <c r="E244" s="72"/>
      <c r="F244" s="72"/>
      <c r="G244" s="72"/>
      <c r="H244" s="72"/>
    </row>
    <row r="245" spans="1:8" ht="15">
      <c r="A245" s="73" t="s">
        <v>905</v>
      </c>
      <c r="B245" s="73" t="s">
        <v>906</v>
      </c>
      <c r="C245" s="72"/>
      <c r="D245" s="72"/>
      <c r="E245" s="72"/>
      <c r="F245" s="72"/>
      <c r="G245" s="72"/>
      <c r="H245" s="72"/>
    </row>
    <row r="246" spans="1:8" ht="15">
      <c r="A246" s="73" t="s">
        <v>65</v>
      </c>
      <c r="B246" s="73" t="s">
        <v>907</v>
      </c>
      <c r="C246" s="72"/>
      <c r="D246" s="72"/>
      <c r="E246" s="72"/>
      <c r="F246" s="72"/>
      <c r="G246" s="72"/>
      <c r="H246" s="72"/>
    </row>
    <row r="247" spans="1:8" ht="15">
      <c r="A247" s="73" t="s">
        <v>908</v>
      </c>
      <c r="B247" s="73" t="s">
        <v>909</v>
      </c>
      <c r="C247" s="72"/>
      <c r="D247" s="72"/>
      <c r="E247" s="72"/>
      <c r="F247" s="72"/>
      <c r="G247" s="72"/>
      <c r="H247" s="72"/>
    </row>
    <row r="248" spans="1:8" ht="15">
      <c r="A248" s="73" t="s">
        <v>910</v>
      </c>
      <c r="B248" s="73" t="s">
        <v>911</v>
      </c>
      <c r="C248" s="72"/>
      <c r="D248" s="72"/>
      <c r="E248" s="72"/>
      <c r="F248" s="72"/>
      <c r="G248" s="72"/>
      <c r="H248" s="72"/>
    </row>
    <row r="249" spans="1:8" ht="15">
      <c r="A249" s="73" t="s">
        <v>912</v>
      </c>
      <c r="B249" s="73" t="s">
        <v>913</v>
      </c>
      <c r="C249" s="72"/>
      <c r="D249" s="72"/>
      <c r="E249" s="72"/>
      <c r="F249" s="72"/>
      <c r="G249" s="72"/>
      <c r="H249" s="72"/>
    </row>
    <row r="250" spans="1:8" ht="15">
      <c r="A250" s="73" t="s">
        <v>914</v>
      </c>
      <c r="B250" s="73" t="s">
        <v>915</v>
      </c>
      <c r="C250" s="72"/>
      <c r="D250" s="72"/>
      <c r="E250" s="72"/>
      <c r="F250" s="72"/>
      <c r="G250" s="72"/>
      <c r="H250" s="72"/>
    </row>
    <row r="251" spans="1:8" ht="15">
      <c r="A251" s="73" t="s">
        <v>916</v>
      </c>
      <c r="B251" s="73" t="s">
        <v>917</v>
      </c>
      <c r="C251" s="72"/>
      <c r="D251" s="72"/>
      <c r="E251" s="72"/>
      <c r="F251" s="72"/>
      <c r="G251" s="72"/>
      <c r="H251" s="72"/>
    </row>
    <row r="252" spans="1:8" ht="15">
      <c r="A252" s="73" t="s">
        <v>68</v>
      </c>
      <c r="B252" s="73" t="s">
        <v>918</v>
      </c>
      <c r="C252" s="72"/>
      <c r="D252" s="72"/>
      <c r="E252" s="72"/>
      <c r="F252" s="72"/>
      <c r="G252" s="72"/>
      <c r="H252" s="72"/>
    </row>
    <row r="253" spans="1:8" ht="15">
      <c r="A253" s="73" t="s">
        <v>71</v>
      </c>
      <c r="B253" s="73" t="s">
        <v>919</v>
      </c>
      <c r="C253" s="72"/>
      <c r="D253" s="72"/>
      <c r="E253" s="72"/>
      <c r="F253" s="72"/>
      <c r="G253" s="72"/>
      <c r="H253" s="72"/>
    </row>
    <row r="254" spans="1:8" ht="15">
      <c r="A254" s="73" t="s">
        <v>81</v>
      </c>
      <c r="B254" s="73" t="s">
        <v>920</v>
      </c>
      <c r="C254" s="72"/>
      <c r="D254" s="72"/>
      <c r="E254" s="72"/>
      <c r="F254" s="72"/>
      <c r="G254" s="72"/>
      <c r="H254" s="72"/>
    </row>
    <row r="255" spans="1:8" ht="15">
      <c r="A255" s="73" t="s">
        <v>921</v>
      </c>
      <c r="B255" s="73" t="s">
        <v>922</v>
      </c>
      <c r="C255" s="72"/>
      <c r="D255" s="72"/>
      <c r="E255" s="72"/>
      <c r="F255" s="72"/>
      <c r="G255" s="72"/>
      <c r="H255" s="72"/>
    </row>
    <row r="256" spans="1:8" ht="15">
      <c r="A256" s="73" t="s">
        <v>82</v>
      </c>
      <c r="B256" s="73" t="s">
        <v>923</v>
      </c>
      <c r="C256" s="72"/>
      <c r="D256" s="72"/>
      <c r="E256" s="72"/>
      <c r="F256" s="72"/>
      <c r="G256" s="72"/>
      <c r="H256" s="72"/>
    </row>
    <row r="257" spans="1:8" ht="15">
      <c r="A257" s="73" t="s">
        <v>924</v>
      </c>
      <c r="B257" s="73" t="s">
        <v>925</v>
      </c>
      <c r="C257" s="72"/>
      <c r="D257" s="72"/>
      <c r="E257" s="72"/>
      <c r="F257" s="72"/>
      <c r="G257" s="72"/>
      <c r="H257" s="72"/>
    </row>
    <row r="258" spans="1:8" ht="15">
      <c r="A258" s="73" t="s">
        <v>926</v>
      </c>
      <c r="B258" s="73" t="s">
        <v>927</v>
      </c>
      <c r="C258" s="72"/>
      <c r="D258" s="72"/>
      <c r="E258" s="72"/>
      <c r="F258" s="72"/>
      <c r="G258" s="72"/>
      <c r="H258" s="72"/>
    </row>
    <row r="259" spans="1:8" ht="15">
      <c r="A259" s="73" t="s">
        <v>928</v>
      </c>
      <c r="B259" s="73" t="s">
        <v>929</v>
      </c>
      <c r="C259" s="72"/>
      <c r="D259" s="72"/>
      <c r="E259" s="72"/>
      <c r="F259" s="72"/>
      <c r="G259" s="72"/>
      <c r="H259" s="72"/>
    </row>
    <row r="260" spans="1:8" ht="15">
      <c r="A260" s="73" t="s">
        <v>930</v>
      </c>
      <c r="B260" s="73" t="s">
        <v>931</v>
      </c>
      <c r="C260" s="72"/>
      <c r="D260" s="72"/>
      <c r="E260" s="72"/>
      <c r="F260" s="72"/>
      <c r="G260" s="72"/>
      <c r="H260" s="72"/>
    </row>
    <row r="261" spans="1:8" ht="15">
      <c r="A261" s="73" t="s">
        <v>932</v>
      </c>
      <c r="B261" s="73" t="s">
        <v>933</v>
      </c>
      <c r="C261" s="72"/>
      <c r="D261" s="72"/>
      <c r="E261" s="72"/>
      <c r="F261" s="72"/>
      <c r="G261" s="72"/>
      <c r="H261" s="72"/>
    </row>
    <row r="262" spans="1:8" ht="15">
      <c r="A262" s="73" t="s">
        <v>934</v>
      </c>
      <c r="B262" s="73" t="s">
        <v>935</v>
      </c>
      <c r="C262" s="72"/>
      <c r="D262" s="72"/>
      <c r="E262" s="72"/>
      <c r="F262" s="72"/>
      <c r="G262" s="72"/>
      <c r="H262" s="72"/>
    </row>
    <row r="263" spans="1:8" ht="15">
      <c r="A263" s="73" t="s">
        <v>936</v>
      </c>
      <c r="B263" s="73" t="s">
        <v>937</v>
      </c>
      <c r="C263" s="72"/>
      <c r="D263" s="72"/>
      <c r="E263" s="72"/>
      <c r="F263" s="72"/>
      <c r="G263" s="72"/>
      <c r="H263" s="72"/>
    </row>
    <row r="264" spans="1:8" ht="15">
      <c r="A264" s="73" t="s">
        <v>938</v>
      </c>
      <c r="B264" s="73" t="s">
        <v>939</v>
      </c>
      <c r="C264" s="72"/>
      <c r="D264" s="72"/>
      <c r="E264" s="72"/>
      <c r="F264" s="72"/>
      <c r="G264" s="72"/>
      <c r="H264" s="72"/>
    </row>
    <row r="265" spans="1:8" ht="15">
      <c r="A265" s="73" t="s">
        <v>940</v>
      </c>
      <c r="B265" s="73" t="s">
        <v>941</v>
      </c>
      <c r="C265" s="72"/>
      <c r="D265" s="72"/>
      <c r="E265" s="72"/>
      <c r="F265" s="72"/>
      <c r="G265" s="72"/>
      <c r="H265" s="72"/>
    </row>
    <row r="266" spans="1:8" ht="15">
      <c r="A266" s="73" t="s">
        <v>942</v>
      </c>
      <c r="B266" s="73" t="s">
        <v>943</v>
      </c>
      <c r="C266" s="72"/>
      <c r="D266" s="72"/>
      <c r="E266" s="72"/>
      <c r="F266" s="72"/>
      <c r="G266" s="72"/>
      <c r="H266" s="72"/>
    </row>
    <row r="267" spans="1:8" ht="15">
      <c r="A267" s="73" t="s">
        <v>85</v>
      </c>
      <c r="B267" s="73" t="s">
        <v>944</v>
      </c>
      <c r="C267" s="72"/>
      <c r="D267" s="72"/>
      <c r="E267" s="72"/>
      <c r="F267" s="72"/>
      <c r="G267" s="72"/>
      <c r="H267" s="72"/>
    </row>
    <row r="268" spans="1:8" ht="15">
      <c r="A268" s="73" t="s">
        <v>945</v>
      </c>
      <c r="B268" s="73" t="s">
        <v>946</v>
      </c>
      <c r="C268" s="72"/>
      <c r="D268" s="72"/>
      <c r="E268" s="72"/>
      <c r="F268" s="72"/>
      <c r="G268" s="72"/>
      <c r="H268" s="72"/>
    </row>
    <row r="269" spans="1:8" ht="15">
      <c r="A269" s="73" t="s">
        <v>89</v>
      </c>
      <c r="B269" s="73" t="s">
        <v>947</v>
      </c>
      <c r="C269" s="72"/>
      <c r="D269" s="72"/>
      <c r="E269" s="72"/>
      <c r="F269" s="72"/>
      <c r="G269" s="72"/>
      <c r="H269" s="72"/>
    </row>
    <row r="270" spans="1:8" ht="15">
      <c r="A270" s="73" t="s">
        <v>948</v>
      </c>
      <c r="B270" s="73" t="s">
        <v>949</v>
      </c>
      <c r="C270" s="72"/>
      <c r="D270" s="72"/>
      <c r="E270" s="72"/>
      <c r="F270" s="72"/>
      <c r="G270" s="72"/>
      <c r="H270" s="72"/>
    </row>
    <row r="271" spans="1:8" ht="15">
      <c r="A271" s="73" t="s">
        <v>950</v>
      </c>
      <c r="B271" s="73" t="s">
        <v>951</v>
      </c>
      <c r="C271" s="72"/>
      <c r="D271" s="72"/>
      <c r="E271" s="72"/>
      <c r="F271" s="72"/>
      <c r="G271" s="72"/>
      <c r="H271" s="72"/>
    </row>
    <row r="272" spans="1:8" ht="15">
      <c r="A272" s="73" t="s">
        <v>952</v>
      </c>
      <c r="B272" s="73" t="s">
        <v>953</v>
      </c>
      <c r="C272" s="72"/>
      <c r="D272" s="72"/>
      <c r="E272" s="72"/>
      <c r="F272" s="72"/>
      <c r="G272" s="72"/>
      <c r="H272" s="72"/>
    </row>
    <row r="273" spans="1:8" ht="15">
      <c r="A273" s="73" t="s">
        <v>954</v>
      </c>
      <c r="B273" s="73" t="s">
        <v>955</v>
      </c>
      <c r="C273" s="72"/>
      <c r="D273" s="72"/>
      <c r="E273" s="72"/>
      <c r="F273" s="72"/>
      <c r="G273" s="72"/>
      <c r="H273" s="72"/>
    </row>
    <row r="274" spans="1:8" ht="15">
      <c r="A274" s="73" t="s">
        <v>956</v>
      </c>
      <c r="B274" s="73" t="s">
        <v>957</v>
      </c>
      <c r="C274" s="72"/>
      <c r="D274" s="72"/>
      <c r="E274" s="72"/>
      <c r="F274" s="72"/>
      <c r="G274" s="72"/>
      <c r="H274" s="72"/>
    </row>
    <row r="275" spans="1:8" ht="15">
      <c r="A275" s="73" t="s">
        <v>93</v>
      </c>
      <c r="B275" s="73" t="s">
        <v>958</v>
      </c>
      <c r="C275" s="72"/>
      <c r="D275" s="72"/>
      <c r="E275" s="72"/>
      <c r="F275" s="72"/>
      <c r="G275" s="72"/>
      <c r="H275" s="72"/>
    </row>
    <row r="276" spans="1:8" ht="15">
      <c r="A276" s="73" t="s">
        <v>959</v>
      </c>
      <c r="B276" s="73" t="s">
        <v>960</v>
      </c>
      <c r="C276" s="72"/>
      <c r="D276" s="72"/>
      <c r="E276" s="72"/>
      <c r="F276" s="72"/>
      <c r="G276" s="72"/>
      <c r="H276" s="72"/>
    </row>
    <row r="277" spans="1:8" ht="15">
      <c r="A277" s="73" t="s">
        <v>961</v>
      </c>
      <c r="B277" s="73" t="s">
        <v>962</v>
      </c>
      <c r="C277" s="72"/>
      <c r="D277" s="72"/>
      <c r="E277" s="72"/>
      <c r="F277" s="72"/>
      <c r="G277" s="72"/>
      <c r="H277" s="72"/>
    </row>
    <row r="278" spans="1:8" ht="15">
      <c r="A278" s="73" t="s">
        <v>96</v>
      </c>
      <c r="B278" s="73" t="s">
        <v>963</v>
      </c>
      <c r="C278" s="72"/>
      <c r="D278" s="72"/>
      <c r="E278" s="72"/>
      <c r="F278" s="72"/>
      <c r="G278" s="72"/>
      <c r="H278" s="72"/>
    </row>
    <row r="279" spans="1:8" ht="15">
      <c r="A279" s="73" t="s">
        <v>98</v>
      </c>
      <c r="B279" s="73" t="s">
        <v>964</v>
      </c>
      <c r="C279" s="72"/>
      <c r="D279" s="72"/>
      <c r="E279" s="72"/>
      <c r="F279" s="72"/>
      <c r="G279" s="72"/>
      <c r="H279" s="72"/>
    </row>
    <row r="280" spans="1:8" ht="15">
      <c r="A280" s="73" t="s">
        <v>965</v>
      </c>
      <c r="B280" s="73" t="s">
        <v>966</v>
      </c>
      <c r="C280" s="72"/>
      <c r="D280" s="72"/>
      <c r="E280" s="72"/>
      <c r="F280" s="72"/>
      <c r="G280" s="72"/>
      <c r="H280" s="72"/>
    </row>
    <row r="281" spans="1:8" ht="15">
      <c r="A281" s="73" t="s">
        <v>967</v>
      </c>
      <c r="B281" s="73" t="s">
        <v>968</v>
      </c>
      <c r="C281" s="72"/>
      <c r="D281" s="72"/>
      <c r="E281" s="72"/>
      <c r="F281" s="72"/>
      <c r="G281" s="72"/>
      <c r="H281" s="72"/>
    </row>
    <row r="282" spans="1:8" ht="15">
      <c r="A282" s="73" t="s">
        <v>969</v>
      </c>
      <c r="B282" s="73" t="s">
        <v>970</v>
      </c>
      <c r="C282" s="72"/>
      <c r="D282" s="72"/>
      <c r="E282" s="72"/>
      <c r="F282" s="72"/>
      <c r="G282" s="72"/>
      <c r="H282" s="72"/>
    </row>
    <row r="283" spans="1:8" ht="15">
      <c r="A283" s="73" t="s">
        <v>971</v>
      </c>
      <c r="B283" s="73" t="s">
        <v>972</v>
      </c>
      <c r="C283" s="72"/>
      <c r="D283" s="72"/>
      <c r="E283" s="72"/>
      <c r="F283" s="72"/>
      <c r="G283" s="72"/>
      <c r="H283" s="72"/>
    </row>
    <row r="284" spans="1:8" ht="15">
      <c r="A284" s="73" t="s">
        <v>973</v>
      </c>
      <c r="B284" s="73" t="s">
        <v>974</v>
      </c>
      <c r="C284" s="72"/>
      <c r="D284" s="72"/>
      <c r="E284" s="72"/>
      <c r="F284" s="72"/>
      <c r="G284" s="72"/>
      <c r="H284" s="72"/>
    </row>
    <row r="285" spans="1:8" ht="15">
      <c r="A285" s="73" t="s">
        <v>975</v>
      </c>
      <c r="B285" s="73" t="s">
        <v>976</v>
      </c>
      <c r="C285" s="72"/>
      <c r="D285" s="72"/>
      <c r="E285" s="72"/>
      <c r="F285" s="72"/>
      <c r="G285" s="72"/>
      <c r="H285" s="72"/>
    </row>
    <row r="286" spans="1:8" ht="15">
      <c r="A286" s="73" t="s">
        <v>977</v>
      </c>
      <c r="B286" s="73" t="s">
        <v>978</v>
      </c>
      <c r="C286" s="72"/>
      <c r="D286" s="72"/>
      <c r="E286" s="72"/>
      <c r="F286" s="72"/>
      <c r="G286" s="72"/>
      <c r="H286" s="72"/>
    </row>
    <row r="287" spans="1:8" ht="15">
      <c r="A287" s="73" t="s">
        <v>979</v>
      </c>
      <c r="B287" s="73" t="s">
        <v>980</v>
      </c>
      <c r="C287" s="72"/>
      <c r="D287" s="72"/>
      <c r="E287" s="72"/>
      <c r="F287" s="72"/>
      <c r="G287" s="72"/>
      <c r="H287" s="72"/>
    </row>
    <row r="288" spans="1:8" ht="15">
      <c r="A288" s="73" t="s">
        <v>981</v>
      </c>
      <c r="B288" s="73" t="s">
        <v>982</v>
      </c>
      <c r="C288" s="72"/>
      <c r="D288" s="72"/>
      <c r="E288" s="72"/>
      <c r="F288" s="72"/>
      <c r="G288" s="72"/>
      <c r="H288" s="72"/>
    </row>
    <row r="289" spans="1:8" ht="15">
      <c r="A289" s="73" t="s">
        <v>983</v>
      </c>
      <c r="B289" s="73" t="s">
        <v>984</v>
      </c>
      <c r="C289" s="72"/>
      <c r="D289" s="72"/>
      <c r="E289" s="72"/>
      <c r="F289" s="72"/>
      <c r="G289" s="72"/>
      <c r="H289" s="72"/>
    </row>
    <row r="290" spans="1:8" ht="15">
      <c r="A290" s="73" t="s">
        <v>985</v>
      </c>
      <c r="B290" s="73" t="s">
        <v>986</v>
      </c>
      <c r="C290" s="72"/>
      <c r="D290" s="72"/>
      <c r="E290" s="72"/>
      <c r="F290" s="72"/>
      <c r="G290" s="72"/>
      <c r="H290" s="72"/>
    </row>
    <row r="291" spans="1:8" ht="15">
      <c r="A291" s="73" t="s">
        <v>987</v>
      </c>
      <c r="B291" s="73" t="s">
        <v>988</v>
      </c>
      <c r="C291" s="72"/>
      <c r="D291" s="72"/>
      <c r="E291" s="72"/>
      <c r="F291" s="72"/>
      <c r="G291" s="72"/>
      <c r="H291" s="72"/>
    </row>
    <row r="292" spans="1:8" ht="15">
      <c r="A292" s="73" t="s">
        <v>989</v>
      </c>
      <c r="B292" s="73" t="s">
        <v>990</v>
      </c>
      <c r="C292" s="72"/>
      <c r="D292" s="72"/>
      <c r="E292" s="72"/>
      <c r="F292" s="72"/>
      <c r="G292" s="72"/>
      <c r="H292" s="72"/>
    </row>
    <row r="293" spans="1:8" ht="15">
      <c r="A293" s="73" t="s">
        <v>991</v>
      </c>
      <c r="B293" s="73" t="s">
        <v>992</v>
      </c>
      <c r="C293" s="72"/>
      <c r="D293" s="72"/>
      <c r="E293" s="72"/>
      <c r="F293" s="72"/>
      <c r="G293" s="72"/>
      <c r="H293" s="72"/>
    </row>
    <row r="294" spans="1:8" ht="15">
      <c r="A294" s="73" t="s">
        <v>993</v>
      </c>
      <c r="B294" s="73" t="s">
        <v>994</v>
      </c>
      <c r="C294" s="72"/>
      <c r="D294" s="72"/>
      <c r="E294" s="72"/>
      <c r="F294" s="72"/>
      <c r="G294" s="72"/>
      <c r="H294" s="72"/>
    </row>
    <row r="295" spans="1:8" ht="15">
      <c r="A295" s="73" t="s">
        <v>995</v>
      </c>
      <c r="B295" s="73" t="s">
        <v>996</v>
      </c>
      <c r="C295" s="72"/>
      <c r="D295" s="72"/>
      <c r="E295" s="72"/>
      <c r="F295" s="72"/>
      <c r="G295" s="72"/>
      <c r="H295" s="72"/>
    </row>
    <row r="296" spans="1:8" ht="15">
      <c r="A296" s="73" t="s">
        <v>997</v>
      </c>
      <c r="B296" s="73" t="s">
        <v>998</v>
      </c>
      <c r="C296" s="72"/>
      <c r="D296" s="72"/>
      <c r="E296" s="72"/>
      <c r="F296" s="72"/>
      <c r="G296" s="72"/>
      <c r="H296" s="72"/>
    </row>
    <row r="297" spans="1:8" ht="15">
      <c r="A297" s="73" t="s">
        <v>999</v>
      </c>
      <c r="B297" s="73" t="s">
        <v>1000</v>
      </c>
      <c r="C297" s="72"/>
      <c r="D297" s="72"/>
      <c r="E297" s="72"/>
      <c r="F297" s="72"/>
      <c r="G297" s="72"/>
      <c r="H297" s="72"/>
    </row>
    <row r="298" spans="1:8" ht="15">
      <c r="A298" s="73" t="s">
        <v>1001</v>
      </c>
      <c r="B298" s="73" t="s">
        <v>1002</v>
      </c>
      <c r="C298" s="72"/>
      <c r="D298" s="72"/>
      <c r="E298" s="72"/>
      <c r="F298" s="72"/>
      <c r="G298" s="72"/>
      <c r="H298" s="72"/>
    </row>
    <row r="299" spans="1:8" ht="15">
      <c r="A299" s="73" t="s">
        <v>1003</v>
      </c>
      <c r="B299" s="73" t="s">
        <v>1004</v>
      </c>
      <c r="C299" s="72"/>
      <c r="D299" s="72"/>
      <c r="E299" s="72"/>
      <c r="F299" s="72"/>
      <c r="G299" s="72"/>
      <c r="H299" s="72"/>
    </row>
    <row r="300" spans="1:8" ht="15">
      <c r="A300" s="73" t="s">
        <v>1005</v>
      </c>
      <c r="B300" s="73" t="s">
        <v>1006</v>
      </c>
      <c r="C300" s="72"/>
      <c r="D300" s="72"/>
      <c r="E300" s="72"/>
      <c r="F300" s="72"/>
      <c r="G300" s="72"/>
      <c r="H300" s="72"/>
    </row>
    <row r="301" spans="1:8" ht="15">
      <c r="A301" s="73" t="s">
        <v>1007</v>
      </c>
      <c r="B301" s="73" t="s">
        <v>1008</v>
      </c>
      <c r="C301" s="72"/>
      <c r="D301" s="72"/>
      <c r="E301" s="72"/>
      <c r="F301" s="72"/>
      <c r="G301" s="72"/>
      <c r="H301" s="72"/>
    </row>
    <row r="302" spans="1:8" ht="15">
      <c r="A302" s="73" t="s">
        <v>1009</v>
      </c>
      <c r="B302" s="73" t="s">
        <v>1010</v>
      </c>
      <c r="C302" s="72"/>
      <c r="D302" s="72"/>
      <c r="E302" s="72"/>
      <c r="F302" s="72"/>
      <c r="G302" s="72"/>
      <c r="H302" s="72"/>
    </row>
    <row r="303" spans="1:8" ht="15">
      <c r="A303" s="73" t="s">
        <v>1011</v>
      </c>
      <c r="B303" s="73" t="s">
        <v>1012</v>
      </c>
      <c r="C303" s="72"/>
      <c r="D303" s="72"/>
      <c r="E303" s="72"/>
      <c r="F303" s="72"/>
      <c r="G303" s="72"/>
      <c r="H303" s="72"/>
    </row>
    <row r="304" spans="1:8" ht="15">
      <c r="A304" s="73" t="s">
        <v>1013</v>
      </c>
      <c r="B304" s="73" t="s">
        <v>1014</v>
      </c>
      <c r="C304" s="72"/>
      <c r="D304" s="72"/>
      <c r="E304" s="72"/>
      <c r="F304" s="72"/>
      <c r="G304" s="72"/>
      <c r="H304" s="72"/>
    </row>
    <row r="305" spans="1:8" ht="15">
      <c r="A305" s="73" t="s">
        <v>1015</v>
      </c>
      <c r="B305" s="73" t="s">
        <v>1016</v>
      </c>
      <c r="C305" s="72"/>
      <c r="D305" s="72"/>
      <c r="E305" s="72"/>
      <c r="F305" s="72"/>
      <c r="G305" s="72"/>
      <c r="H305" s="72"/>
    </row>
    <row r="306" spans="1:8" ht="15">
      <c r="A306" s="73" t="s">
        <v>1017</v>
      </c>
      <c r="B306" s="73" t="s">
        <v>1018</v>
      </c>
      <c r="C306" s="72"/>
      <c r="D306" s="72"/>
      <c r="E306" s="72"/>
      <c r="F306" s="72"/>
      <c r="G306" s="72"/>
      <c r="H306" s="72"/>
    </row>
    <row r="307" spans="1:8" ht="15">
      <c r="A307" s="73" t="s">
        <v>1019</v>
      </c>
      <c r="B307" s="73" t="s">
        <v>1020</v>
      </c>
      <c r="C307" s="72"/>
      <c r="D307" s="72"/>
      <c r="E307" s="72"/>
      <c r="F307" s="72"/>
      <c r="G307" s="72"/>
      <c r="H307" s="72"/>
    </row>
    <row r="308" spans="1:8" ht="15">
      <c r="A308" s="73" t="s">
        <v>1021</v>
      </c>
      <c r="B308" s="73" t="s">
        <v>1022</v>
      </c>
      <c r="C308" s="72"/>
      <c r="D308" s="72"/>
      <c r="E308" s="72"/>
      <c r="F308" s="72"/>
      <c r="G308" s="72"/>
      <c r="H308" s="72"/>
    </row>
    <row r="309" spans="1:8" ht="15">
      <c r="A309" s="73" t="s">
        <v>1023</v>
      </c>
      <c r="B309" s="73" t="s">
        <v>1024</v>
      </c>
      <c r="C309" s="72"/>
      <c r="D309" s="72"/>
      <c r="E309" s="72"/>
      <c r="F309" s="72"/>
      <c r="G309" s="72"/>
      <c r="H309" s="72"/>
    </row>
    <row r="310" spans="1:8" ht="15">
      <c r="A310" s="73" t="s">
        <v>1025</v>
      </c>
      <c r="B310" s="73" t="s">
        <v>1026</v>
      </c>
      <c r="C310" s="72"/>
      <c r="D310" s="72"/>
      <c r="E310" s="72"/>
      <c r="F310" s="72"/>
      <c r="G310" s="72"/>
      <c r="H310" s="72"/>
    </row>
    <row r="311" spans="1:8" ht="15">
      <c r="A311" s="73" t="s">
        <v>1027</v>
      </c>
      <c r="B311" s="73" t="s">
        <v>1028</v>
      </c>
      <c r="C311" s="72"/>
      <c r="D311" s="72"/>
      <c r="E311" s="72"/>
      <c r="F311" s="72"/>
      <c r="G311" s="72"/>
      <c r="H311" s="72"/>
    </row>
    <row r="312" spans="1:8" ht="15">
      <c r="A312" s="73" t="s">
        <v>1029</v>
      </c>
      <c r="B312" s="73" t="s">
        <v>1030</v>
      </c>
      <c r="C312" s="72"/>
      <c r="D312" s="72"/>
      <c r="E312" s="72"/>
      <c r="F312" s="72"/>
      <c r="G312" s="72"/>
      <c r="H312" s="72"/>
    </row>
    <row r="313" spans="1:8" ht="15">
      <c r="A313" s="73" t="s">
        <v>1031</v>
      </c>
      <c r="B313" s="73" t="s">
        <v>1032</v>
      </c>
      <c r="C313" s="72"/>
      <c r="D313" s="72"/>
      <c r="E313" s="72"/>
      <c r="F313" s="72"/>
      <c r="G313" s="72"/>
      <c r="H313" s="72"/>
    </row>
    <row r="314" spans="1:8" ht="15">
      <c r="A314" s="73" t="s">
        <v>1033</v>
      </c>
      <c r="B314" s="73" t="s">
        <v>1034</v>
      </c>
      <c r="C314" s="72"/>
      <c r="D314" s="72"/>
      <c r="E314" s="72"/>
      <c r="F314" s="72"/>
      <c r="G314" s="72"/>
      <c r="H314" s="72"/>
    </row>
    <row r="315" spans="1:8" ht="15">
      <c r="A315" s="73" t="s">
        <v>1035</v>
      </c>
      <c r="B315" s="73" t="s">
        <v>1036</v>
      </c>
      <c r="C315" s="72"/>
      <c r="D315" s="72"/>
      <c r="E315" s="72"/>
      <c r="F315" s="72"/>
      <c r="G315" s="72"/>
      <c r="H315" s="72"/>
    </row>
    <row r="316" spans="1:8" ht="15">
      <c r="A316" s="73" t="s">
        <v>1037</v>
      </c>
      <c r="B316" s="73" t="s">
        <v>1038</v>
      </c>
      <c r="C316" s="72"/>
      <c r="D316" s="72"/>
      <c r="E316" s="72"/>
      <c r="F316" s="72"/>
      <c r="G316" s="72"/>
      <c r="H316" s="72"/>
    </row>
    <row r="317" spans="1:8" ht="15">
      <c r="A317" s="73" t="s">
        <v>102</v>
      </c>
      <c r="B317" s="73" t="s">
        <v>1039</v>
      </c>
      <c r="C317" s="72"/>
      <c r="D317" s="72"/>
      <c r="E317" s="72"/>
      <c r="F317" s="72"/>
      <c r="G317" s="72"/>
      <c r="H317" s="72"/>
    </row>
    <row r="318" spans="1:8" ht="15">
      <c r="A318" s="73" t="s">
        <v>1040</v>
      </c>
      <c r="B318" s="73" t="s">
        <v>1041</v>
      </c>
      <c r="C318" s="72"/>
      <c r="D318" s="72"/>
      <c r="E318" s="72"/>
      <c r="F318" s="72"/>
      <c r="G318" s="72"/>
      <c r="H318" s="72"/>
    </row>
    <row r="319" spans="1:8" ht="15">
      <c r="A319" s="73" t="s">
        <v>106</v>
      </c>
      <c r="B319" s="73" t="s">
        <v>1042</v>
      </c>
      <c r="C319" s="72"/>
      <c r="D319" s="72"/>
      <c r="E319" s="72"/>
      <c r="F319" s="72"/>
      <c r="G319" s="72"/>
      <c r="H319" s="72"/>
    </row>
    <row r="320" spans="1:8" ht="15">
      <c r="A320" s="73" t="s">
        <v>1043</v>
      </c>
      <c r="B320" s="73" t="s">
        <v>1044</v>
      </c>
      <c r="C320" s="72"/>
      <c r="D320" s="72"/>
      <c r="E320" s="72"/>
      <c r="F320" s="72"/>
      <c r="G320" s="72"/>
      <c r="H320" s="72"/>
    </row>
    <row r="321" spans="1:8" ht="15">
      <c r="A321" s="73" t="s">
        <v>1045</v>
      </c>
      <c r="B321" s="73" t="s">
        <v>1046</v>
      </c>
      <c r="C321" s="72"/>
      <c r="D321" s="72"/>
      <c r="E321" s="72"/>
      <c r="F321" s="72"/>
      <c r="G321" s="72"/>
      <c r="H321" s="72"/>
    </row>
    <row r="322" spans="1:8" ht="15">
      <c r="A322" s="73" t="s">
        <v>1047</v>
      </c>
      <c r="B322" s="73" t="s">
        <v>1048</v>
      </c>
      <c r="C322" s="72"/>
      <c r="D322" s="72"/>
      <c r="E322" s="72"/>
      <c r="F322" s="72"/>
      <c r="G322" s="72"/>
      <c r="H322" s="72"/>
    </row>
    <row r="323" spans="1:8" ht="15">
      <c r="A323" s="73" t="s">
        <v>1049</v>
      </c>
      <c r="B323" s="73" t="s">
        <v>1050</v>
      </c>
      <c r="C323" s="72"/>
      <c r="D323" s="72"/>
      <c r="E323" s="72"/>
      <c r="F323" s="72"/>
      <c r="G323" s="72"/>
      <c r="H323" s="72"/>
    </row>
    <row r="324" spans="1:8" ht="15">
      <c r="A324" s="73" t="s">
        <v>1051</v>
      </c>
      <c r="B324" s="73" t="s">
        <v>1052</v>
      </c>
      <c r="C324" s="72"/>
      <c r="D324" s="72"/>
      <c r="E324" s="72"/>
      <c r="F324" s="72"/>
      <c r="G324" s="72"/>
      <c r="H324" s="72"/>
    </row>
    <row r="325" spans="1:8" ht="15">
      <c r="A325" s="73" t="s">
        <v>1053</v>
      </c>
      <c r="B325" s="73" t="s">
        <v>1054</v>
      </c>
      <c r="C325" s="72"/>
      <c r="D325" s="72"/>
      <c r="E325" s="72"/>
      <c r="F325" s="72"/>
      <c r="G325" s="72"/>
      <c r="H325" s="72"/>
    </row>
    <row r="326" spans="1:8" ht="15">
      <c r="A326" s="73" t="s">
        <v>1055</v>
      </c>
      <c r="B326" s="73" t="s">
        <v>1056</v>
      </c>
      <c r="C326" s="72"/>
      <c r="D326" s="72"/>
      <c r="E326" s="72"/>
      <c r="F326" s="72"/>
      <c r="G326" s="72"/>
      <c r="H326" s="72"/>
    </row>
    <row r="327" spans="1:8" ht="15">
      <c r="A327" s="73" t="s">
        <v>1057</v>
      </c>
      <c r="B327" s="73" t="s">
        <v>1058</v>
      </c>
      <c r="C327" s="72"/>
      <c r="D327" s="72"/>
      <c r="E327" s="72"/>
      <c r="F327" s="72"/>
      <c r="G327" s="72"/>
      <c r="H327" s="72"/>
    </row>
    <row r="328" spans="1:8" ht="15">
      <c r="A328" s="73" t="s">
        <v>1059</v>
      </c>
      <c r="B328" s="73" t="s">
        <v>1060</v>
      </c>
      <c r="C328" s="72"/>
      <c r="D328" s="72"/>
      <c r="E328" s="72"/>
      <c r="F328" s="72"/>
      <c r="G328" s="72"/>
      <c r="H328" s="72"/>
    </row>
    <row r="329" spans="1:8" ht="15">
      <c r="A329" s="73" t="s">
        <v>110</v>
      </c>
      <c r="B329" s="73" t="s">
        <v>1061</v>
      </c>
      <c r="C329" s="72"/>
      <c r="D329" s="72"/>
      <c r="E329" s="72"/>
      <c r="F329" s="72"/>
      <c r="G329" s="72"/>
      <c r="H329" s="72"/>
    </row>
    <row r="330" spans="1:8" ht="15">
      <c r="A330" s="73" t="s">
        <v>112</v>
      </c>
      <c r="B330" s="73" t="s">
        <v>1062</v>
      </c>
      <c r="C330" s="72"/>
      <c r="D330" s="72"/>
      <c r="E330" s="72"/>
      <c r="F330" s="72"/>
      <c r="G330" s="72"/>
      <c r="H330" s="72"/>
    </row>
    <row r="331" spans="1:8" ht="15">
      <c r="A331" s="73" t="s">
        <v>1063</v>
      </c>
      <c r="B331" s="73" t="s">
        <v>1064</v>
      </c>
      <c r="C331" s="72"/>
      <c r="D331" s="72"/>
      <c r="E331" s="72"/>
      <c r="F331" s="72"/>
      <c r="G331" s="72"/>
      <c r="H331" s="72"/>
    </row>
    <row r="332" spans="1:8" ht="15">
      <c r="A332" s="73" t="s">
        <v>1065</v>
      </c>
      <c r="B332" s="73" t="s">
        <v>1066</v>
      </c>
      <c r="C332" s="72"/>
      <c r="D332" s="72"/>
      <c r="E332" s="72"/>
      <c r="F332" s="72"/>
      <c r="G332" s="72"/>
      <c r="H332" s="72"/>
    </row>
    <row r="333" spans="1:8" ht="15">
      <c r="A333" s="73" t="s">
        <v>1067</v>
      </c>
      <c r="B333" s="73" t="s">
        <v>1068</v>
      </c>
      <c r="C333" s="72"/>
      <c r="D333" s="72"/>
      <c r="E333" s="72"/>
      <c r="F333" s="72"/>
      <c r="G333" s="72"/>
      <c r="H333" s="72"/>
    </row>
    <row r="334" spans="1:8" ht="15">
      <c r="A334" s="73" t="s">
        <v>115</v>
      </c>
      <c r="B334" s="73" t="s">
        <v>1069</v>
      </c>
      <c r="C334" s="72"/>
      <c r="D334" s="72"/>
      <c r="E334" s="72"/>
      <c r="F334" s="72"/>
      <c r="G334" s="72"/>
      <c r="H334" s="72"/>
    </row>
    <row r="335" spans="1:8" ht="15">
      <c r="A335" s="73" t="s">
        <v>1070</v>
      </c>
      <c r="B335" s="73" t="s">
        <v>1071</v>
      </c>
      <c r="C335" s="72"/>
      <c r="D335" s="72"/>
      <c r="E335" s="72"/>
      <c r="F335" s="72"/>
      <c r="G335" s="72"/>
      <c r="H335" s="72"/>
    </row>
    <row r="336" spans="1:8" ht="15">
      <c r="A336" s="73" t="s">
        <v>1072</v>
      </c>
      <c r="B336" s="73" t="s">
        <v>1073</v>
      </c>
      <c r="C336" s="72"/>
      <c r="D336" s="72"/>
      <c r="E336" s="72"/>
      <c r="F336" s="72"/>
      <c r="G336" s="72"/>
      <c r="H336" s="72"/>
    </row>
    <row r="337" spans="1:8" ht="15">
      <c r="A337" s="73" t="s">
        <v>1074</v>
      </c>
      <c r="B337" s="73" t="s">
        <v>1075</v>
      </c>
      <c r="C337" s="72"/>
      <c r="D337" s="72"/>
      <c r="E337" s="72"/>
      <c r="F337" s="72"/>
      <c r="G337" s="72"/>
      <c r="H337" s="72"/>
    </row>
    <row r="338" spans="1:8" ht="15">
      <c r="A338" s="73" t="s">
        <v>120</v>
      </c>
      <c r="B338" s="73" t="s">
        <v>1076</v>
      </c>
      <c r="C338" s="72"/>
      <c r="D338" s="72"/>
      <c r="E338" s="72"/>
      <c r="F338" s="72"/>
      <c r="G338" s="72"/>
      <c r="H338" s="72"/>
    </row>
    <row r="339" spans="1:8" ht="15">
      <c r="A339" s="73" t="s">
        <v>1077</v>
      </c>
      <c r="B339" s="73" t="s">
        <v>1078</v>
      </c>
      <c r="C339" s="72"/>
      <c r="D339" s="72"/>
      <c r="E339" s="72"/>
      <c r="F339" s="72"/>
      <c r="G339" s="72"/>
      <c r="H339" s="72"/>
    </row>
    <row r="340" spans="1:8" ht="15">
      <c r="A340" s="73" t="s">
        <v>1079</v>
      </c>
      <c r="B340" s="73" t="s">
        <v>1080</v>
      </c>
      <c r="C340" s="72"/>
      <c r="D340" s="72"/>
      <c r="E340" s="72"/>
      <c r="F340" s="72"/>
      <c r="G340" s="72"/>
      <c r="H340" s="72"/>
    </row>
    <row r="341" spans="1:8" ht="15">
      <c r="A341" s="73" t="s">
        <v>124</v>
      </c>
      <c r="B341" s="73" t="s">
        <v>1081</v>
      </c>
      <c r="C341" s="72"/>
      <c r="D341" s="72"/>
      <c r="E341" s="72"/>
      <c r="F341" s="72"/>
      <c r="G341" s="72"/>
      <c r="H341" s="72"/>
    </row>
    <row r="342" spans="1:8" ht="15">
      <c r="A342" s="73" t="s">
        <v>1082</v>
      </c>
      <c r="B342" s="73" t="s">
        <v>1083</v>
      </c>
      <c r="C342" s="72"/>
      <c r="D342" s="72"/>
      <c r="E342" s="72"/>
      <c r="F342" s="72"/>
      <c r="G342" s="72"/>
      <c r="H342" s="72"/>
    </row>
    <row r="343" spans="1:8" ht="15">
      <c r="A343" s="73" t="s">
        <v>1084</v>
      </c>
      <c r="B343" s="73" t="s">
        <v>1085</v>
      </c>
      <c r="C343" s="72"/>
      <c r="D343" s="72"/>
      <c r="E343" s="72"/>
      <c r="F343" s="72"/>
      <c r="G343" s="72"/>
      <c r="H343" s="72"/>
    </row>
    <row r="344" spans="1:8" ht="15">
      <c r="A344" s="73" t="s">
        <v>128</v>
      </c>
      <c r="B344" s="73" t="s">
        <v>1086</v>
      </c>
      <c r="C344" s="72"/>
      <c r="D344" s="72"/>
      <c r="E344" s="72"/>
      <c r="F344" s="72"/>
      <c r="G344" s="72"/>
      <c r="H344" s="72"/>
    </row>
    <row r="345" spans="1:8" ht="15">
      <c r="A345" s="73" t="s">
        <v>1087</v>
      </c>
      <c r="B345" s="73" t="s">
        <v>1088</v>
      </c>
      <c r="C345" s="72"/>
      <c r="D345" s="72"/>
      <c r="E345" s="72"/>
      <c r="F345" s="72"/>
      <c r="G345" s="72"/>
      <c r="H345" s="72"/>
    </row>
    <row r="346" spans="1:8" ht="15">
      <c r="A346" s="73" t="s">
        <v>1089</v>
      </c>
      <c r="B346" s="73" t="s">
        <v>1090</v>
      </c>
      <c r="C346" s="72"/>
      <c r="D346" s="72"/>
      <c r="E346" s="72"/>
      <c r="F346" s="72"/>
      <c r="G346" s="72"/>
      <c r="H346" s="72"/>
    </row>
    <row r="347" spans="1:8" ht="15">
      <c r="A347" s="73" t="s">
        <v>1091</v>
      </c>
      <c r="B347" s="73" t="s">
        <v>1092</v>
      </c>
      <c r="C347" s="72"/>
      <c r="D347" s="72"/>
      <c r="E347" s="72"/>
      <c r="F347" s="72"/>
      <c r="G347" s="72"/>
      <c r="H347" s="72"/>
    </row>
    <row r="348" spans="1:8" ht="15">
      <c r="A348" s="73" t="s">
        <v>1093</v>
      </c>
      <c r="B348" s="73" t="s">
        <v>1094</v>
      </c>
      <c r="C348" s="72"/>
      <c r="D348" s="72"/>
      <c r="E348" s="72"/>
      <c r="F348" s="72"/>
      <c r="G348" s="72"/>
      <c r="H348" s="72"/>
    </row>
    <row r="349" spans="1:8" ht="15">
      <c r="A349" s="73" t="s">
        <v>1095</v>
      </c>
      <c r="B349" s="73" t="s">
        <v>1096</v>
      </c>
      <c r="C349" s="72"/>
      <c r="D349" s="72"/>
      <c r="E349" s="72"/>
      <c r="F349" s="72"/>
      <c r="G349" s="72"/>
      <c r="H349" s="72"/>
    </row>
    <row r="350" spans="1:8" ht="15">
      <c r="A350" s="73" t="s">
        <v>1097</v>
      </c>
      <c r="B350" s="73" t="s">
        <v>1098</v>
      </c>
      <c r="C350" s="72"/>
      <c r="D350" s="72"/>
      <c r="E350" s="72"/>
      <c r="F350" s="72"/>
      <c r="G350" s="72"/>
      <c r="H350" s="72"/>
    </row>
    <row r="351" spans="1:8" ht="15">
      <c r="A351" s="73" t="s">
        <v>1099</v>
      </c>
      <c r="B351" s="73" t="s">
        <v>1100</v>
      </c>
      <c r="C351" s="72"/>
      <c r="D351" s="72"/>
      <c r="E351" s="72"/>
      <c r="F351" s="72"/>
      <c r="G351" s="72"/>
      <c r="H351" s="72"/>
    </row>
    <row r="352" spans="1:8" ht="15">
      <c r="A352" s="73" t="s">
        <v>1101</v>
      </c>
      <c r="B352" s="73" t="s">
        <v>1102</v>
      </c>
      <c r="C352" s="72"/>
      <c r="D352" s="72"/>
      <c r="E352" s="72"/>
      <c r="F352" s="72"/>
      <c r="G352" s="72"/>
      <c r="H352" s="72"/>
    </row>
    <row r="353" spans="1:8" ht="15">
      <c r="A353" s="73" t="s">
        <v>1103</v>
      </c>
      <c r="B353" s="73" t="s">
        <v>1104</v>
      </c>
      <c r="C353" s="72"/>
      <c r="D353" s="72"/>
      <c r="E353" s="72"/>
      <c r="F353" s="72"/>
      <c r="G353" s="72"/>
      <c r="H353" s="72"/>
    </row>
    <row r="354" spans="1:8" ht="15">
      <c r="A354" s="73" t="s">
        <v>1105</v>
      </c>
      <c r="B354" s="73" t="s">
        <v>1106</v>
      </c>
      <c r="C354" s="72"/>
      <c r="D354" s="72"/>
      <c r="E354" s="72"/>
      <c r="F354" s="72"/>
      <c r="G354" s="72"/>
      <c r="H354" s="72"/>
    </row>
    <row r="355" spans="1:8" ht="15">
      <c r="A355" s="73" t="s">
        <v>1107</v>
      </c>
      <c r="B355" s="73" t="s">
        <v>1108</v>
      </c>
      <c r="C355" s="72"/>
      <c r="D355" s="72"/>
      <c r="E355" s="72"/>
      <c r="F355" s="72"/>
      <c r="G355" s="72"/>
      <c r="H355" s="72"/>
    </row>
    <row r="356" spans="1:8" ht="15">
      <c r="A356" s="73" t="s">
        <v>1109</v>
      </c>
      <c r="B356" s="73" t="s">
        <v>1110</v>
      </c>
      <c r="C356" s="72"/>
      <c r="D356" s="72"/>
      <c r="E356" s="72"/>
      <c r="F356" s="72"/>
      <c r="G356" s="72"/>
      <c r="H356" s="72"/>
    </row>
    <row r="357" spans="1:8" ht="15">
      <c r="A357" s="73" t="s">
        <v>1111</v>
      </c>
      <c r="B357" s="73" t="s">
        <v>1112</v>
      </c>
      <c r="C357" s="72"/>
      <c r="D357" s="72"/>
      <c r="E357" s="72"/>
      <c r="F357" s="72"/>
      <c r="G357" s="72"/>
      <c r="H357" s="72"/>
    </row>
    <row r="358" spans="1:8" ht="15">
      <c r="A358" s="73" t="s">
        <v>1113</v>
      </c>
      <c r="B358" s="73" t="s">
        <v>1114</v>
      </c>
      <c r="C358" s="72"/>
      <c r="D358" s="72"/>
      <c r="E358" s="72"/>
      <c r="F358" s="72"/>
      <c r="G358" s="72"/>
      <c r="H358" s="72"/>
    </row>
    <row r="359" spans="1:8" ht="15">
      <c r="A359" s="73" t="s">
        <v>134</v>
      </c>
      <c r="B359" s="73" t="s">
        <v>1115</v>
      </c>
      <c r="C359" s="72"/>
      <c r="D359" s="72"/>
      <c r="E359" s="72"/>
      <c r="F359" s="72"/>
      <c r="G359" s="72"/>
      <c r="H359" s="72"/>
    </row>
    <row r="360" spans="1:8" ht="15">
      <c r="A360" s="73" t="s">
        <v>1116</v>
      </c>
      <c r="B360" s="73" t="s">
        <v>1117</v>
      </c>
      <c r="C360" s="72"/>
      <c r="D360" s="72"/>
      <c r="E360" s="72"/>
      <c r="F360" s="72"/>
      <c r="G360" s="72"/>
      <c r="H360" s="72"/>
    </row>
    <row r="361" spans="1:8" ht="15">
      <c r="A361" s="73" t="s">
        <v>1118</v>
      </c>
      <c r="B361" s="73" t="s">
        <v>1119</v>
      </c>
      <c r="C361" s="72"/>
      <c r="D361" s="72"/>
      <c r="E361" s="72"/>
      <c r="F361" s="72"/>
      <c r="G361" s="72"/>
      <c r="H361" s="72"/>
    </row>
    <row r="362" spans="1:8" ht="15">
      <c r="A362" s="73" t="s">
        <v>1120</v>
      </c>
      <c r="B362" s="73" t="s">
        <v>1121</v>
      </c>
      <c r="C362" s="72"/>
      <c r="D362" s="72"/>
      <c r="E362" s="72"/>
      <c r="F362" s="72"/>
      <c r="G362" s="72"/>
      <c r="H362" s="72"/>
    </row>
    <row r="363" spans="1:8" ht="15">
      <c r="A363" s="73" t="s">
        <v>1122</v>
      </c>
      <c r="B363" s="73" t="s">
        <v>1123</v>
      </c>
      <c r="C363" s="72"/>
      <c r="D363" s="72"/>
      <c r="E363" s="72"/>
      <c r="F363" s="72"/>
      <c r="G363" s="72"/>
      <c r="H363" s="72"/>
    </row>
    <row r="364" spans="1:8" ht="15">
      <c r="A364" s="73" t="s">
        <v>1124</v>
      </c>
      <c r="B364" s="73" t="s">
        <v>1125</v>
      </c>
      <c r="C364" s="72"/>
      <c r="D364" s="72"/>
      <c r="E364" s="72"/>
      <c r="F364" s="72"/>
      <c r="G364" s="72"/>
      <c r="H364" s="72"/>
    </row>
    <row r="365" spans="1:8" ht="15">
      <c r="A365" s="73" t="s">
        <v>1126</v>
      </c>
      <c r="B365" s="73" t="s">
        <v>1127</v>
      </c>
      <c r="C365" s="72"/>
      <c r="D365" s="72"/>
      <c r="E365" s="72"/>
      <c r="F365" s="72"/>
      <c r="G365" s="72"/>
      <c r="H365" s="72"/>
    </row>
    <row r="366" spans="1:8" ht="15">
      <c r="A366" s="73" t="s">
        <v>1128</v>
      </c>
      <c r="B366" s="73" t="s">
        <v>1129</v>
      </c>
      <c r="C366" s="72"/>
      <c r="D366" s="72"/>
      <c r="E366" s="72"/>
      <c r="F366" s="72"/>
      <c r="G366" s="72"/>
      <c r="H366" s="72"/>
    </row>
    <row r="367" spans="1:8" ht="15">
      <c r="A367" s="73" t="s">
        <v>1130</v>
      </c>
      <c r="B367" s="73" t="s">
        <v>1131</v>
      </c>
      <c r="C367" s="72"/>
      <c r="D367" s="72"/>
      <c r="E367" s="72"/>
      <c r="F367" s="72"/>
      <c r="G367" s="72"/>
      <c r="H367" s="72"/>
    </row>
    <row r="368" spans="1:8" ht="15">
      <c r="A368" s="73" t="s">
        <v>1132</v>
      </c>
      <c r="B368" s="73" t="s">
        <v>1133</v>
      </c>
      <c r="C368" s="72"/>
      <c r="D368" s="72"/>
      <c r="E368" s="72"/>
      <c r="F368" s="72"/>
      <c r="G368" s="72"/>
      <c r="H368" s="72"/>
    </row>
    <row r="369" spans="1:8" ht="15">
      <c r="A369" s="73" t="s">
        <v>1134</v>
      </c>
      <c r="B369" s="73" t="s">
        <v>1135</v>
      </c>
      <c r="C369" s="72"/>
      <c r="D369" s="72"/>
      <c r="E369" s="72"/>
      <c r="F369" s="72"/>
      <c r="G369" s="72"/>
      <c r="H369" s="72"/>
    </row>
    <row r="370" spans="1:8" ht="15">
      <c r="A370" s="73" t="s">
        <v>1136</v>
      </c>
      <c r="B370" s="73" t="s">
        <v>1137</v>
      </c>
      <c r="C370" s="72"/>
      <c r="D370" s="72"/>
      <c r="E370" s="72"/>
      <c r="F370" s="72"/>
      <c r="G370" s="72"/>
      <c r="H370" s="72"/>
    </row>
    <row r="371" spans="1:8" ht="15">
      <c r="A371" s="73" t="s">
        <v>1138</v>
      </c>
      <c r="B371" s="73" t="s">
        <v>1139</v>
      </c>
      <c r="C371" s="72"/>
      <c r="D371" s="72"/>
      <c r="E371" s="72"/>
      <c r="F371" s="72"/>
      <c r="G371" s="72"/>
      <c r="H371" s="72"/>
    </row>
    <row r="372" spans="1:8" ht="15">
      <c r="A372" s="73" t="s">
        <v>160</v>
      </c>
      <c r="B372" s="73" t="s">
        <v>1140</v>
      </c>
      <c r="C372" s="72"/>
      <c r="D372" s="72"/>
      <c r="E372" s="72"/>
      <c r="F372" s="72"/>
      <c r="G372" s="72"/>
      <c r="H372" s="72"/>
    </row>
    <row r="373" spans="1:8" ht="15">
      <c r="A373" s="73" t="s">
        <v>1141</v>
      </c>
      <c r="B373" s="73" t="s">
        <v>1142</v>
      </c>
      <c r="C373" s="72"/>
      <c r="D373" s="72"/>
      <c r="E373" s="72"/>
      <c r="F373" s="72"/>
      <c r="G373" s="72"/>
      <c r="H373" s="72"/>
    </row>
    <row r="374" spans="1:8" ht="15">
      <c r="A374" s="73" t="s">
        <v>1143</v>
      </c>
      <c r="B374" s="73" t="s">
        <v>1144</v>
      </c>
      <c r="C374" s="72"/>
      <c r="D374" s="72"/>
      <c r="E374" s="72"/>
      <c r="F374" s="72"/>
      <c r="G374" s="72"/>
      <c r="H374" s="72"/>
    </row>
    <row r="375" spans="1:8" ht="15">
      <c r="A375" s="73" t="s">
        <v>1145</v>
      </c>
      <c r="B375" s="73" t="s">
        <v>1146</v>
      </c>
      <c r="C375" s="72"/>
      <c r="D375" s="72"/>
      <c r="E375" s="72"/>
      <c r="F375" s="72"/>
      <c r="G375" s="72"/>
      <c r="H375" s="72"/>
    </row>
    <row r="376" spans="1:8" ht="15">
      <c r="A376" s="73" t="s">
        <v>164</v>
      </c>
      <c r="B376" s="73" t="s">
        <v>1147</v>
      </c>
      <c r="C376" s="72"/>
      <c r="D376" s="72"/>
      <c r="E376" s="72"/>
      <c r="F376" s="72"/>
      <c r="G376" s="72"/>
      <c r="H376" s="72"/>
    </row>
    <row r="377" spans="1:8" ht="15">
      <c r="A377" s="73" t="s">
        <v>169</v>
      </c>
      <c r="B377" s="73" t="s">
        <v>1148</v>
      </c>
      <c r="C377" s="72"/>
      <c r="D377" s="72"/>
      <c r="E377" s="72"/>
      <c r="F377" s="72"/>
      <c r="G377" s="72"/>
      <c r="H377" s="72"/>
    </row>
    <row r="378" spans="1:8" ht="15">
      <c r="A378" s="73" t="s">
        <v>1149</v>
      </c>
      <c r="B378" s="73" t="s">
        <v>1150</v>
      </c>
      <c r="C378" s="72"/>
      <c r="D378" s="72"/>
      <c r="E378" s="72"/>
      <c r="F378" s="72"/>
      <c r="G378" s="72"/>
      <c r="H378" s="72"/>
    </row>
    <row r="379" spans="1:8" ht="15">
      <c r="A379" s="73" t="s">
        <v>174</v>
      </c>
      <c r="B379" s="73" t="s">
        <v>1151</v>
      </c>
      <c r="C379" s="72"/>
      <c r="D379" s="72"/>
      <c r="E379" s="72"/>
      <c r="F379" s="72"/>
      <c r="G379" s="72"/>
      <c r="H379" s="72"/>
    </row>
    <row r="380" spans="1:8" ht="15">
      <c r="A380" s="73" t="s">
        <v>175</v>
      </c>
      <c r="B380" s="73" t="s">
        <v>1152</v>
      </c>
      <c r="C380" s="72"/>
      <c r="D380" s="72"/>
      <c r="E380" s="72"/>
      <c r="F380" s="72"/>
      <c r="G380" s="72"/>
      <c r="H380" s="72"/>
    </row>
    <row r="381" spans="1:8" ht="15">
      <c r="A381" s="73" t="s">
        <v>1153</v>
      </c>
      <c r="B381" s="73" t="s">
        <v>1154</v>
      </c>
      <c r="C381" s="72"/>
      <c r="D381" s="72"/>
      <c r="E381" s="72"/>
      <c r="F381" s="72"/>
      <c r="G381" s="72"/>
      <c r="H381" s="72"/>
    </row>
    <row r="382" spans="1:8" ht="15">
      <c r="A382" s="73" t="s">
        <v>1155</v>
      </c>
      <c r="B382" s="73" t="s">
        <v>1156</v>
      </c>
      <c r="C382" s="72"/>
      <c r="D382" s="72"/>
      <c r="E382" s="72"/>
      <c r="F382" s="72"/>
      <c r="G382" s="72"/>
      <c r="H382" s="72"/>
    </row>
    <row r="383" spans="1:8" ht="15">
      <c r="A383" s="73" t="s">
        <v>1157</v>
      </c>
      <c r="B383" s="73" t="s">
        <v>1158</v>
      </c>
      <c r="C383" s="72"/>
      <c r="D383" s="72"/>
      <c r="E383" s="72"/>
      <c r="F383" s="72"/>
      <c r="G383" s="72"/>
      <c r="H383" s="72"/>
    </row>
    <row r="384" spans="1:8" ht="15">
      <c r="A384" s="73" t="s">
        <v>1159</v>
      </c>
      <c r="B384" s="73" t="s">
        <v>1160</v>
      </c>
      <c r="C384" s="72"/>
      <c r="D384" s="72"/>
      <c r="E384" s="72"/>
      <c r="F384" s="72"/>
      <c r="G384" s="72"/>
      <c r="H384" s="72"/>
    </row>
    <row r="385" spans="1:8" ht="15">
      <c r="A385" s="73" t="s">
        <v>176</v>
      </c>
      <c r="B385" s="73" t="s">
        <v>1161</v>
      </c>
      <c r="C385" s="72"/>
      <c r="D385" s="72"/>
      <c r="E385" s="72"/>
      <c r="F385" s="72"/>
      <c r="G385" s="72"/>
      <c r="H385" s="72"/>
    </row>
    <row r="386" spans="1:8" ht="15">
      <c r="A386" s="73" t="s">
        <v>177</v>
      </c>
      <c r="B386" s="73" t="s">
        <v>1162</v>
      </c>
      <c r="C386" s="72"/>
      <c r="D386" s="72"/>
      <c r="E386" s="72"/>
      <c r="F386" s="72"/>
      <c r="G386" s="72"/>
      <c r="H386" s="72"/>
    </row>
    <row r="387" spans="1:8" ht="15">
      <c r="A387" s="73" t="s">
        <v>178</v>
      </c>
      <c r="B387" s="73" t="s">
        <v>1163</v>
      </c>
      <c r="C387" s="72"/>
      <c r="D387" s="72"/>
      <c r="E387" s="72"/>
      <c r="F387" s="72"/>
      <c r="G387" s="72"/>
      <c r="H387" s="72"/>
    </row>
    <row r="388" spans="1:8" ht="15">
      <c r="A388" s="73" t="s">
        <v>1164</v>
      </c>
      <c r="B388" s="73" t="s">
        <v>1165</v>
      </c>
      <c r="C388" s="72"/>
      <c r="D388" s="72"/>
      <c r="E388" s="72"/>
      <c r="F388" s="72"/>
      <c r="G388" s="72"/>
      <c r="H388" s="72"/>
    </row>
    <row r="389" spans="1:8" ht="15">
      <c r="A389" s="73" t="s">
        <v>1166</v>
      </c>
      <c r="B389" s="73" t="s">
        <v>1167</v>
      </c>
      <c r="C389" s="72"/>
      <c r="D389" s="72"/>
      <c r="E389" s="72"/>
      <c r="F389" s="72"/>
      <c r="G389" s="72"/>
      <c r="H389" s="72"/>
    </row>
    <row r="390" spans="1:8" ht="15">
      <c r="A390" s="73" t="s">
        <v>179</v>
      </c>
      <c r="B390" s="73" t="s">
        <v>1168</v>
      </c>
      <c r="C390" s="72"/>
      <c r="D390" s="72"/>
      <c r="E390" s="72"/>
      <c r="F390" s="72"/>
      <c r="G390" s="72"/>
      <c r="H390" s="72"/>
    </row>
    <row r="391" spans="1:8" ht="15">
      <c r="A391" s="73" t="s">
        <v>1169</v>
      </c>
      <c r="B391" s="73" t="s">
        <v>1170</v>
      </c>
      <c r="C391" s="72"/>
      <c r="D391" s="72"/>
      <c r="E391" s="72"/>
      <c r="F391" s="72"/>
      <c r="G391" s="72"/>
      <c r="H391" s="72"/>
    </row>
    <row r="392" spans="1:8" ht="15">
      <c r="A392" s="73" t="s">
        <v>1171</v>
      </c>
      <c r="B392" s="73" t="s">
        <v>1172</v>
      </c>
      <c r="C392" s="72"/>
      <c r="D392" s="72"/>
      <c r="E392" s="72"/>
      <c r="F392" s="72"/>
      <c r="G392" s="72"/>
      <c r="H392" s="72"/>
    </row>
    <row r="393" spans="1:8" ht="15">
      <c r="A393" s="73" t="s">
        <v>271</v>
      </c>
      <c r="B393" s="73" t="s">
        <v>273</v>
      </c>
      <c r="C393" s="72"/>
      <c r="D393" s="72"/>
      <c r="E393" s="72"/>
      <c r="F393" s="72"/>
      <c r="G393" s="72"/>
      <c r="H393" s="72"/>
    </row>
    <row r="394" spans="1:8" ht="15">
      <c r="A394" s="73" t="s">
        <v>1173</v>
      </c>
      <c r="B394" s="73" t="s">
        <v>1174</v>
      </c>
      <c r="C394" s="72"/>
      <c r="D394" s="72"/>
      <c r="E394" s="72"/>
      <c r="F394" s="72"/>
      <c r="G394" s="72"/>
      <c r="H394" s="72"/>
    </row>
    <row r="395" spans="1:8" ht="15">
      <c r="A395" s="73" t="s">
        <v>1175</v>
      </c>
      <c r="B395" s="73" t="s">
        <v>1176</v>
      </c>
      <c r="C395" s="72"/>
      <c r="D395" s="72"/>
      <c r="E395" s="72"/>
      <c r="F395" s="72"/>
      <c r="G395" s="72"/>
      <c r="H395" s="72"/>
    </row>
    <row r="396" spans="1:8" ht="15">
      <c r="A396" s="73" t="s">
        <v>1177</v>
      </c>
      <c r="B396" s="73" t="s">
        <v>1178</v>
      </c>
      <c r="C396" s="72"/>
      <c r="D396" s="72"/>
      <c r="E396" s="72"/>
      <c r="F396" s="72"/>
      <c r="G396" s="72"/>
      <c r="H396" s="72"/>
    </row>
    <row r="397" spans="1:8" ht="15">
      <c r="A397" s="73" t="s">
        <v>182</v>
      </c>
      <c r="B397" s="73" t="s">
        <v>184</v>
      </c>
      <c r="C397" s="72"/>
      <c r="D397" s="72"/>
      <c r="E397" s="72"/>
      <c r="F397" s="72"/>
      <c r="G397" s="72"/>
      <c r="H397" s="72"/>
    </row>
    <row r="398" spans="1:8" ht="15">
      <c r="A398" s="73" t="s">
        <v>185</v>
      </c>
      <c r="B398" s="73" t="s">
        <v>1179</v>
      </c>
      <c r="C398" s="72"/>
      <c r="D398" s="72"/>
      <c r="E398" s="72"/>
      <c r="F398" s="72"/>
      <c r="G398" s="72"/>
      <c r="H398" s="72"/>
    </row>
    <row r="399" spans="1:8" ht="15">
      <c r="A399" s="73" t="s">
        <v>188</v>
      </c>
      <c r="B399" s="73" t="s">
        <v>1180</v>
      </c>
      <c r="C399" s="72"/>
      <c r="D399" s="72"/>
      <c r="E399" s="72"/>
      <c r="F399" s="72"/>
      <c r="G399" s="72"/>
      <c r="H399" s="72"/>
    </row>
    <row r="400" spans="1:8" ht="15">
      <c r="A400" s="73" t="s">
        <v>189</v>
      </c>
      <c r="B400" s="73" t="s">
        <v>1181</v>
      </c>
      <c r="C400" s="72"/>
      <c r="D400" s="72"/>
      <c r="E400" s="72"/>
      <c r="F400" s="72"/>
      <c r="G400" s="72"/>
      <c r="H400" s="72"/>
    </row>
    <row r="401" spans="1:8" ht="15">
      <c r="A401" s="73" t="s">
        <v>296</v>
      </c>
      <c r="B401" s="73" t="s">
        <v>1182</v>
      </c>
      <c r="C401" s="72"/>
      <c r="D401" s="72"/>
      <c r="E401" s="72"/>
      <c r="F401" s="72"/>
      <c r="G401" s="72"/>
      <c r="H401" s="72"/>
    </row>
    <row r="402" spans="1:8" ht="15">
      <c r="A402" s="73" t="s">
        <v>1183</v>
      </c>
      <c r="B402" s="73" t="s">
        <v>1184</v>
      </c>
      <c r="C402" s="72"/>
      <c r="D402" s="72"/>
      <c r="E402" s="72"/>
      <c r="F402" s="72"/>
      <c r="G402" s="72"/>
      <c r="H402" s="72"/>
    </row>
    <row r="403" spans="1:8" ht="15">
      <c r="A403" s="73" t="s">
        <v>1185</v>
      </c>
      <c r="B403" s="73" t="s">
        <v>1186</v>
      </c>
      <c r="C403" s="72"/>
      <c r="D403" s="72"/>
      <c r="E403" s="72"/>
      <c r="F403" s="72"/>
      <c r="G403" s="72"/>
      <c r="H403" s="72"/>
    </row>
    <row r="404" spans="1:8" ht="15">
      <c r="A404" s="73" t="s">
        <v>1187</v>
      </c>
      <c r="B404" s="73" t="s">
        <v>1188</v>
      </c>
      <c r="C404" s="72"/>
      <c r="D404" s="72"/>
      <c r="E404" s="72"/>
      <c r="F404" s="72"/>
      <c r="G404" s="72"/>
      <c r="H404" s="72"/>
    </row>
    <row r="405" spans="1:8" ht="15">
      <c r="A405" s="73" t="s">
        <v>1189</v>
      </c>
      <c r="B405" s="73" t="s">
        <v>1190</v>
      </c>
      <c r="C405" s="72"/>
      <c r="D405" s="72"/>
      <c r="E405" s="72"/>
      <c r="F405" s="72"/>
      <c r="G405" s="72"/>
      <c r="H405" s="72"/>
    </row>
    <row r="406" spans="1:8" ht="15">
      <c r="A406" s="73" t="s">
        <v>1191</v>
      </c>
      <c r="B406" s="73" t="s">
        <v>1192</v>
      </c>
      <c r="C406" s="72"/>
      <c r="D406" s="72"/>
      <c r="E406" s="72"/>
      <c r="F406" s="72"/>
      <c r="G406" s="72"/>
      <c r="H406" s="72"/>
    </row>
    <row r="407" spans="1:8" ht="15">
      <c r="A407" s="73" t="s">
        <v>1193</v>
      </c>
      <c r="B407" s="73" t="s">
        <v>1194</v>
      </c>
      <c r="C407" s="72"/>
      <c r="D407" s="72"/>
      <c r="E407" s="72"/>
      <c r="F407" s="72"/>
      <c r="G407" s="72"/>
      <c r="H407" s="72"/>
    </row>
    <row r="408" spans="1:8" ht="15">
      <c r="A408" s="73" t="s">
        <v>1195</v>
      </c>
      <c r="B408" s="73" t="s">
        <v>1196</v>
      </c>
      <c r="C408" s="72"/>
      <c r="D408" s="72"/>
      <c r="E408" s="72"/>
      <c r="F408" s="72"/>
      <c r="G408" s="72"/>
      <c r="H408" s="72"/>
    </row>
    <row r="409" spans="1:8" ht="15">
      <c r="A409" s="73" t="s">
        <v>201</v>
      </c>
      <c r="B409" s="73" t="s">
        <v>100</v>
      </c>
      <c r="C409" s="72"/>
      <c r="D409" s="72"/>
      <c r="E409" s="72"/>
      <c r="F409" s="72"/>
      <c r="G409" s="72"/>
      <c r="H409" s="72"/>
    </row>
    <row r="410" spans="1:8" ht="15">
      <c r="A410" s="73" t="s">
        <v>495</v>
      </c>
      <c r="B410" s="73" t="s">
        <v>497</v>
      </c>
      <c r="C410" s="72"/>
      <c r="D410" s="72"/>
      <c r="E410" s="72"/>
      <c r="F410" s="72"/>
      <c r="G410" s="72"/>
      <c r="H410" s="72"/>
    </row>
    <row r="411" spans="1:8" ht="15">
      <c r="A411" s="73" t="s">
        <v>202</v>
      </c>
      <c r="B411" s="73" t="s">
        <v>204</v>
      </c>
      <c r="C411" s="72"/>
      <c r="D411" s="72"/>
      <c r="E411" s="72"/>
      <c r="F411" s="72"/>
      <c r="G411" s="72"/>
      <c r="H411" s="72"/>
    </row>
    <row r="412" spans="1:8" ht="15">
      <c r="A412" s="73" t="s">
        <v>205</v>
      </c>
      <c r="B412" s="73" t="s">
        <v>207</v>
      </c>
      <c r="C412" s="72"/>
      <c r="D412" s="72"/>
      <c r="E412" s="72"/>
      <c r="F412" s="72"/>
      <c r="G412" s="72"/>
      <c r="H412" s="72"/>
    </row>
    <row r="413" spans="1:8" ht="15">
      <c r="A413" s="73" t="s">
        <v>1197</v>
      </c>
      <c r="B413" s="73" t="s">
        <v>1198</v>
      </c>
      <c r="C413" s="72"/>
      <c r="D413" s="72"/>
      <c r="E413" s="72"/>
      <c r="F413" s="72"/>
      <c r="G413" s="72"/>
      <c r="H413" s="72"/>
    </row>
    <row r="414" spans="1:8" ht="15">
      <c r="A414" s="73" t="s">
        <v>282</v>
      </c>
      <c r="B414" s="73" t="s">
        <v>284</v>
      </c>
      <c r="C414" s="72"/>
      <c r="D414" s="72"/>
      <c r="E414" s="72"/>
      <c r="F414" s="72"/>
      <c r="G414" s="72"/>
      <c r="H414" s="72"/>
    </row>
    <row r="415" spans="1:8" ht="15">
      <c r="A415" s="73" t="s">
        <v>1199</v>
      </c>
      <c r="B415" s="73" t="s">
        <v>1200</v>
      </c>
      <c r="C415" s="72"/>
      <c r="D415" s="72"/>
      <c r="E415" s="72"/>
      <c r="F415" s="72"/>
      <c r="G415" s="72"/>
      <c r="H415" s="72"/>
    </row>
    <row r="416" spans="1:8" ht="15">
      <c r="A416" s="73" t="s">
        <v>1201</v>
      </c>
      <c r="B416" s="73" t="s">
        <v>1202</v>
      </c>
      <c r="C416" s="72"/>
      <c r="D416" s="72"/>
      <c r="E416" s="72"/>
      <c r="F416" s="72"/>
      <c r="G416" s="72"/>
      <c r="H416" s="72"/>
    </row>
    <row r="417" spans="1:8" ht="15">
      <c r="A417" s="73" t="s">
        <v>209</v>
      </c>
      <c r="B417" s="73" t="s">
        <v>1203</v>
      </c>
      <c r="C417" s="72"/>
      <c r="D417" s="72"/>
      <c r="E417" s="72"/>
      <c r="F417" s="72"/>
      <c r="G417" s="72"/>
      <c r="H417" s="72"/>
    </row>
    <row r="418" spans="1:8" ht="15">
      <c r="A418" s="73" t="s">
        <v>214</v>
      </c>
      <c r="B418" s="73" t="s">
        <v>216</v>
      </c>
      <c r="C418" s="72"/>
      <c r="D418" s="72"/>
      <c r="E418" s="72"/>
      <c r="F418" s="72"/>
      <c r="G418" s="72"/>
      <c r="H418" s="72"/>
    </row>
    <row r="419" spans="1:8" ht="15">
      <c r="A419" s="73" t="s">
        <v>286</v>
      </c>
      <c r="B419" s="73" t="s">
        <v>1204</v>
      </c>
      <c r="C419" s="72"/>
      <c r="D419" s="72"/>
      <c r="E419" s="72"/>
      <c r="F419" s="72"/>
      <c r="G419" s="72"/>
      <c r="H419" s="72"/>
    </row>
    <row r="420" spans="1:8" ht="15">
      <c r="A420" s="73" t="s">
        <v>347</v>
      </c>
      <c r="B420" s="73" t="s">
        <v>1205</v>
      </c>
      <c r="C420" s="72"/>
      <c r="D420" s="72"/>
      <c r="E420" s="72"/>
      <c r="F420" s="72"/>
      <c r="G420" s="72"/>
      <c r="H420" s="72"/>
    </row>
    <row r="421" spans="1:8" ht="15">
      <c r="A421" s="73" t="s">
        <v>1206</v>
      </c>
      <c r="B421" s="73" t="s">
        <v>1207</v>
      </c>
      <c r="C421" s="72"/>
      <c r="D421" s="72"/>
      <c r="E421" s="72"/>
      <c r="F421" s="72"/>
      <c r="G421" s="72"/>
      <c r="H421" s="72"/>
    </row>
    <row r="422" spans="1:8" ht="15">
      <c r="A422" s="73" t="s">
        <v>217</v>
      </c>
      <c r="B422" s="73" t="s">
        <v>1208</v>
      </c>
      <c r="C422" s="72"/>
      <c r="D422" s="72"/>
      <c r="E422" s="72"/>
      <c r="F422" s="72"/>
      <c r="G422" s="72"/>
      <c r="H422" s="72"/>
    </row>
    <row r="423" spans="1:8" ht="15">
      <c r="A423" s="73" t="s">
        <v>220</v>
      </c>
      <c r="B423" s="73" t="s">
        <v>222</v>
      </c>
      <c r="C423" s="72"/>
      <c r="D423" s="72"/>
      <c r="E423" s="72"/>
      <c r="F423" s="72"/>
      <c r="G423" s="72"/>
      <c r="H423" s="72"/>
    </row>
    <row r="424" spans="1:8" ht="15">
      <c r="A424" s="73" t="s">
        <v>1209</v>
      </c>
      <c r="B424" s="73" t="s">
        <v>1210</v>
      </c>
      <c r="C424" s="72"/>
      <c r="D424" s="72"/>
      <c r="E424" s="72"/>
      <c r="F424" s="72"/>
      <c r="G424" s="72"/>
      <c r="H424" s="72"/>
    </row>
    <row r="425" spans="1:8" ht="15">
      <c r="A425" s="73" t="s">
        <v>223</v>
      </c>
      <c r="B425" s="73" t="s">
        <v>225</v>
      </c>
      <c r="C425" s="72"/>
      <c r="D425" s="72"/>
      <c r="E425" s="72"/>
      <c r="F425" s="72"/>
      <c r="G425" s="72"/>
      <c r="H425" s="72"/>
    </row>
    <row r="426" spans="1:8" ht="15">
      <c r="A426" s="73" t="s">
        <v>230</v>
      </c>
      <c r="B426" s="73" t="s">
        <v>232</v>
      </c>
      <c r="C426" s="72"/>
      <c r="D426" s="72"/>
      <c r="E426" s="72"/>
      <c r="F426" s="72"/>
      <c r="G426" s="72"/>
      <c r="H426" s="72"/>
    </row>
    <row r="427" spans="1:8" ht="15">
      <c r="A427" s="73" t="s">
        <v>233</v>
      </c>
      <c r="B427" s="73" t="s">
        <v>1211</v>
      </c>
      <c r="C427" s="72"/>
      <c r="D427" s="72"/>
      <c r="E427" s="72"/>
      <c r="F427" s="72"/>
      <c r="G427" s="72"/>
      <c r="H427" s="72"/>
    </row>
    <row r="428" spans="1:8" ht="15">
      <c r="A428" s="73" t="s">
        <v>236</v>
      </c>
      <c r="B428" s="73" t="s">
        <v>1212</v>
      </c>
      <c r="C428" s="72"/>
      <c r="D428" s="72"/>
      <c r="E428" s="72"/>
      <c r="F428" s="72"/>
      <c r="G428" s="72"/>
      <c r="H428" s="72"/>
    </row>
    <row r="429" spans="1:8" ht="15">
      <c r="A429" s="73" t="s">
        <v>239</v>
      </c>
      <c r="B429" s="73" t="s">
        <v>294</v>
      </c>
      <c r="C429" s="72"/>
      <c r="D429" s="72"/>
      <c r="E429" s="72"/>
      <c r="F429" s="72"/>
      <c r="G429" s="72"/>
      <c r="H429" s="72"/>
    </row>
    <row r="430" spans="1:8" ht="15">
      <c r="A430" s="73" t="s">
        <v>1213</v>
      </c>
      <c r="B430" s="73" t="s">
        <v>1214</v>
      </c>
      <c r="C430" s="72"/>
      <c r="D430" s="72"/>
      <c r="E430" s="72"/>
      <c r="F430" s="72"/>
      <c r="G430" s="72"/>
      <c r="H430" s="72"/>
    </row>
    <row r="431" spans="1:8" ht="15">
      <c r="A431" s="73" t="s">
        <v>1215</v>
      </c>
      <c r="B431" s="73" t="s">
        <v>1216</v>
      </c>
      <c r="C431" s="72"/>
      <c r="D431" s="72"/>
      <c r="E431" s="72"/>
      <c r="F431" s="72"/>
      <c r="G431" s="72"/>
      <c r="H431" s="72"/>
    </row>
    <row r="432" spans="1:8" ht="15">
      <c r="A432" s="73" t="s">
        <v>1217</v>
      </c>
      <c r="B432" s="73" t="s">
        <v>1218</v>
      </c>
      <c r="C432" s="72"/>
      <c r="D432" s="72"/>
      <c r="E432" s="72"/>
      <c r="F432" s="72"/>
      <c r="G432" s="72"/>
      <c r="H432" s="72"/>
    </row>
    <row r="433" spans="1:8" ht="15">
      <c r="A433" s="73" t="s">
        <v>241</v>
      </c>
      <c r="B433" s="73" t="s">
        <v>1219</v>
      </c>
      <c r="C433" s="72"/>
      <c r="D433" s="72"/>
      <c r="E433" s="72"/>
      <c r="F433" s="72"/>
      <c r="G433" s="72"/>
      <c r="H433" s="72"/>
    </row>
    <row r="434" spans="1:8" ht="15">
      <c r="A434" s="73" t="s">
        <v>154</v>
      </c>
      <c r="B434" s="73" t="s">
        <v>1220</v>
      </c>
      <c r="C434" s="72"/>
      <c r="D434" s="72"/>
      <c r="E434" s="72"/>
      <c r="F434" s="72"/>
      <c r="G434" s="72"/>
      <c r="H434" s="72"/>
    </row>
    <row r="435" spans="1:8" ht="15">
      <c r="A435" s="73" t="s">
        <v>156</v>
      </c>
      <c r="B435" s="73" t="s">
        <v>1221</v>
      </c>
      <c r="C435" s="72"/>
      <c r="D435" s="72"/>
      <c r="E435" s="72"/>
      <c r="F435" s="72"/>
      <c r="G435" s="72"/>
      <c r="H435" s="72"/>
    </row>
    <row r="436" spans="1:8" ht="15">
      <c r="A436" s="73" t="s">
        <v>1222</v>
      </c>
      <c r="B436" s="73" t="s">
        <v>1223</v>
      </c>
      <c r="C436" s="72"/>
      <c r="D436" s="72"/>
      <c r="E436" s="72"/>
      <c r="F436" s="72"/>
      <c r="G436" s="72"/>
      <c r="H436" s="72"/>
    </row>
    <row r="437" spans="1:8" ht="15">
      <c r="A437" s="73" t="s">
        <v>1224</v>
      </c>
      <c r="B437" s="73" t="s">
        <v>1225</v>
      </c>
      <c r="C437" s="72"/>
      <c r="D437" s="72"/>
      <c r="E437" s="72"/>
      <c r="F437" s="72"/>
      <c r="G437" s="72"/>
      <c r="H437" s="72"/>
    </row>
    <row r="438" spans="1:8" ht="15">
      <c r="A438" s="73" t="s">
        <v>1226</v>
      </c>
      <c r="B438" s="73" t="s">
        <v>1227</v>
      </c>
      <c r="C438" s="72"/>
      <c r="D438" s="72"/>
      <c r="E438" s="72"/>
      <c r="F438" s="72"/>
      <c r="G438" s="72"/>
      <c r="H438" s="72"/>
    </row>
    <row r="439" spans="1:8" ht="15">
      <c r="A439" s="73" t="s">
        <v>298</v>
      </c>
      <c r="B439" s="73" t="s">
        <v>1228</v>
      </c>
      <c r="C439" s="72"/>
      <c r="D439" s="72"/>
      <c r="E439" s="72"/>
      <c r="F439" s="72"/>
      <c r="G439" s="72"/>
      <c r="H439" s="72"/>
    </row>
    <row r="440" spans="1:8" ht="15">
      <c r="A440" s="73" t="s">
        <v>301</v>
      </c>
      <c r="B440" s="73" t="s">
        <v>1229</v>
      </c>
      <c r="C440" s="72"/>
      <c r="D440" s="72"/>
      <c r="E440" s="72"/>
      <c r="F440" s="72"/>
      <c r="G440" s="72"/>
      <c r="H440" s="72"/>
    </row>
    <row r="441" spans="1:8" ht="15">
      <c r="A441" s="73" t="s">
        <v>484</v>
      </c>
      <c r="B441" s="73" t="s">
        <v>1230</v>
      </c>
      <c r="C441" s="72"/>
      <c r="D441" s="72"/>
      <c r="E441" s="72"/>
      <c r="F441" s="72"/>
      <c r="G441" s="72"/>
      <c r="H441" s="72"/>
    </row>
    <row r="442" spans="1:8" ht="15">
      <c r="A442" s="73" t="s">
        <v>242</v>
      </c>
      <c r="B442" s="73" t="s">
        <v>503</v>
      </c>
      <c r="C442" s="72"/>
      <c r="D442" s="72"/>
      <c r="E442" s="72"/>
      <c r="F442" s="72"/>
      <c r="G442" s="72"/>
      <c r="H442" s="72"/>
    </row>
    <row r="443" spans="1:8" ht="15">
      <c r="A443" s="73" t="s">
        <v>1231</v>
      </c>
      <c r="B443" s="73" t="s">
        <v>1232</v>
      </c>
      <c r="C443" s="72"/>
      <c r="D443" s="72"/>
      <c r="E443" s="72"/>
      <c r="F443" s="72"/>
      <c r="G443" s="72"/>
      <c r="H443" s="72"/>
    </row>
    <row r="444" spans="1:8" ht="15">
      <c r="A444" s="73" t="s">
        <v>1233</v>
      </c>
      <c r="B444" s="73" t="s">
        <v>1234</v>
      </c>
      <c r="C444" s="72"/>
      <c r="D444" s="72"/>
      <c r="E444" s="72"/>
      <c r="F444" s="72"/>
      <c r="G444" s="72"/>
      <c r="H444" s="72"/>
    </row>
    <row r="445" spans="1:8" ht="15">
      <c r="A445" s="73" t="s">
        <v>1235</v>
      </c>
      <c r="B445" s="73" t="s">
        <v>1236</v>
      </c>
      <c r="C445" s="72"/>
      <c r="D445" s="72"/>
      <c r="E445" s="72"/>
      <c r="F445" s="72"/>
      <c r="G445" s="72"/>
      <c r="H445" s="72"/>
    </row>
    <row r="446" spans="1:8" ht="15">
      <c r="A446" s="73" t="s">
        <v>1237</v>
      </c>
      <c r="B446" s="73" t="s">
        <v>1238</v>
      </c>
      <c r="C446" s="72"/>
      <c r="D446" s="72"/>
      <c r="E446" s="72"/>
      <c r="F446" s="72"/>
      <c r="G446" s="72"/>
      <c r="H446" s="72"/>
    </row>
    <row r="447" spans="1:8" ht="15">
      <c r="A447" s="73" t="s">
        <v>1239</v>
      </c>
      <c r="B447" s="73" t="s">
        <v>1240</v>
      </c>
      <c r="C447" s="72"/>
      <c r="D447" s="72"/>
      <c r="E447" s="72"/>
      <c r="F447" s="72"/>
      <c r="G447" s="72"/>
      <c r="H447" s="72"/>
    </row>
    <row r="448" spans="1:8" ht="15">
      <c r="A448" s="73" t="s">
        <v>330</v>
      </c>
      <c r="B448" s="73" t="s">
        <v>1241</v>
      </c>
      <c r="C448" s="72"/>
      <c r="D448" s="72"/>
      <c r="E448" s="72"/>
      <c r="F448" s="72"/>
      <c r="G448" s="72"/>
      <c r="H448" s="72"/>
    </row>
    <row r="449" spans="1:8" ht="15">
      <c r="A449" s="73" t="s">
        <v>1242</v>
      </c>
      <c r="B449" s="73" t="s">
        <v>1243</v>
      </c>
      <c r="C449" s="72"/>
      <c r="D449" s="72"/>
      <c r="E449" s="72"/>
      <c r="F449" s="72"/>
      <c r="G449" s="72"/>
      <c r="H449" s="72"/>
    </row>
    <row r="450" spans="1:8" ht="15">
      <c r="A450" s="73" t="s">
        <v>248</v>
      </c>
      <c r="B450" s="73" t="s">
        <v>1244</v>
      </c>
      <c r="C450" s="72"/>
      <c r="D450" s="72"/>
      <c r="E450" s="72"/>
      <c r="F450" s="72"/>
      <c r="G450" s="72"/>
      <c r="H450" s="72"/>
    </row>
    <row r="451" spans="1:8" ht="15">
      <c r="A451" s="73" t="s">
        <v>1245</v>
      </c>
      <c r="B451" s="73" t="s">
        <v>1246</v>
      </c>
      <c r="C451" s="72"/>
      <c r="D451" s="72"/>
      <c r="E451" s="72"/>
      <c r="F451" s="72"/>
      <c r="G451" s="72"/>
      <c r="H451" s="72"/>
    </row>
    <row r="452" spans="1:8" ht="15">
      <c r="A452" s="73" t="s">
        <v>1247</v>
      </c>
      <c r="B452" s="73" t="s">
        <v>1248</v>
      </c>
      <c r="C452" s="72"/>
      <c r="D452" s="72"/>
      <c r="E452" s="72"/>
      <c r="F452" s="72"/>
      <c r="G452" s="72"/>
      <c r="H452" s="72"/>
    </row>
    <row r="453" spans="1:8" ht="15">
      <c r="A453" s="73" t="s">
        <v>1249</v>
      </c>
      <c r="B453" s="73" t="s">
        <v>1250</v>
      </c>
      <c r="C453" s="72"/>
      <c r="D453" s="72"/>
      <c r="E453" s="72"/>
      <c r="F453" s="72"/>
      <c r="G453" s="72"/>
      <c r="H453" s="72"/>
    </row>
    <row r="454" spans="1:8" ht="15">
      <c r="A454" s="73" t="s">
        <v>1251</v>
      </c>
      <c r="B454" s="73" t="s">
        <v>1252</v>
      </c>
      <c r="C454" s="72"/>
      <c r="D454" s="72"/>
      <c r="E454" s="72"/>
      <c r="F454" s="72"/>
      <c r="G454" s="72"/>
      <c r="H454" s="72"/>
    </row>
    <row r="455" spans="1:8" ht="15">
      <c r="A455" s="73" t="s">
        <v>250</v>
      </c>
      <c r="B455" s="73" t="s">
        <v>1253</v>
      </c>
      <c r="C455" s="72"/>
      <c r="D455" s="72"/>
      <c r="E455" s="72"/>
      <c r="F455" s="72"/>
      <c r="G455" s="72"/>
      <c r="H455" s="72"/>
    </row>
    <row r="456" spans="1:8" ht="15">
      <c r="A456" s="73" t="s">
        <v>253</v>
      </c>
      <c r="B456" s="73" t="s">
        <v>1254</v>
      </c>
      <c r="C456" s="72"/>
      <c r="D456" s="72"/>
      <c r="E456" s="72"/>
      <c r="F456" s="72"/>
      <c r="G456" s="72"/>
      <c r="H456" s="72"/>
    </row>
    <row r="457" spans="1:8" ht="15">
      <c r="A457" s="73" t="s">
        <v>255</v>
      </c>
      <c r="B457" s="73" t="s">
        <v>1255</v>
      </c>
      <c r="C457" s="72"/>
      <c r="D457" s="72"/>
      <c r="E457" s="72"/>
      <c r="F457" s="72"/>
      <c r="G457" s="72"/>
      <c r="H457" s="72"/>
    </row>
    <row r="458" spans="1:8" ht="15">
      <c r="A458" s="73" t="s">
        <v>1256</v>
      </c>
      <c r="B458" s="73" t="s">
        <v>1257</v>
      </c>
      <c r="C458" s="72"/>
      <c r="D458" s="72"/>
      <c r="E458" s="72"/>
      <c r="F458" s="72"/>
      <c r="G458" s="72"/>
      <c r="H458" s="72"/>
    </row>
    <row r="459" spans="1:8" ht="15">
      <c r="A459" s="73" t="s">
        <v>1258</v>
      </c>
      <c r="B459" s="73" t="s">
        <v>1259</v>
      </c>
      <c r="C459" s="72"/>
      <c r="D459" s="72"/>
      <c r="E459" s="72"/>
      <c r="F459" s="72"/>
      <c r="G459" s="72"/>
      <c r="H459" s="72"/>
    </row>
    <row r="460" spans="1:8" ht="15">
      <c r="A460" s="73" t="s">
        <v>256</v>
      </c>
      <c r="B460" s="73" t="s">
        <v>1260</v>
      </c>
      <c r="C460" s="72"/>
      <c r="D460" s="72"/>
      <c r="E460" s="72"/>
      <c r="F460" s="72"/>
      <c r="G460" s="72"/>
      <c r="H460" s="72"/>
    </row>
    <row r="461" spans="1:8" ht="15">
      <c r="A461" s="73" t="s">
        <v>1261</v>
      </c>
      <c r="B461" s="73" t="s">
        <v>1262</v>
      </c>
      <c r="C461" s="72"/>
      <c r="D461" s="72"/>
      <c r="E461" s="72"/>
      <c r="F461" s="72"/>
      <c r="G461" s="72"/>
      <c r="H461" s="72"/>
    </row>
    <row r="462" spans="1:8" ht="15">
      <c r="A462" s="73" t="s">
        <v>1263</v>
      </c>
      <c r="B462" s="73" t="s">
        <v>1264</v>
      </c>
      <c r="C462" s="72"/>
      <c r="D462" s="72"/>
      <c r="E462" s="72"/>
      <c r="F462" s="72"/>
      <c r="G462" s="72"/>
      <c r="H462" s="72"/>
    </row>
    <row r="463" spans="1:8" ht="15">
      <c r="A463" s="73" t="s">
        <v>1265</v>
      </c>
      <c r="B463" s="73" t="s">
        <v>1266</v>
      </c>
      <c r="C463" s="72"/>
      <c r="D463" s="72"/>
      <c r="E463" s="72"/>
      <c r="F463" s="72"/>
      <c r="G463" s="72"/>
      <c r="H463" s="72"/>
    </row>
    <row r="464" spans="1:8" ht="15">
      <c r="A464" s="73" t="s">
        <v>1267</v>
      </c>
      <c r="B464" s="73" t="s">
        <v>1268</v>
      </c>
      <c r="C464" s="72"/>
      <c r="D464" s="72"/>
      <c r="E464" s="72"/>
      <c r="F464" s="72"/>
      <c r="G464" s="72"/>
      <c r="H464" s="72"/>
    </row>
    <row r="465" spans="1:8" ht="15">
      <c r="A465" s="73" t="s">
        <v>1269</v>
      </c>
      <c r="B465" s="73" t="s">
        <v>1270</v>
      </c>
      <c r="C465" s="72"/>
      <c r="D465" s="72"/>
      <c r="E465" s="72"/>
      <c r="F465" s="72"/>
      <c r="G465" s="72"/>
      <c r="H465" s="72"/>
    </row>
    <row r="466" spans="1:8" ht="15">
      <c r="A466" s="73" t="s">
        <v>1271</v>
      </c>
      <c r="B466" s="73" t="s">
        <v>1272</v>
      </c>
      <c r="C466" s="72"/>
      <c r="D466" s="72"/>
      <c r="E466" s="72"/>
      <c r="F466" s="72"/>
      <c r="G466" s="72"/>
      <c r="H466" s="72"/>
    </row>
    <row r="467" spans="1:8" ht="15">
      <c r="A467" s="73" t="s">
        <v>1273</v>
      </c>
      <c r="B467" s="73" t="s">
        <v>1274</v>
      </c>
      <c r="C467" s="72"/>
      <c r="D467" s="72"/>
      <c r="E467" s="72"/>
      <c r="F467" s="72"/>
      <c r="G467" s="72"/>
      <c r="H467" s="72"/>
    </row>
    <row r="468" spans="1:8" ht="15">
      <c r="A468" s="73" t="s">
        <v>1275</v>
      </c>
      <c r="B468" s="73" t="s">
        <v>1276</v>
      </c>
      <c r="C468" s="72"/>
      <c r="D468" s="72"/>
      <c r="E468" s="72"/>
      <c r="F468" s="72"/>
      <c r="G468" s="72"/>
      <c r="H468" s="72"/>
    </row>
    <row r="469" spans="1:8" ht="15">
      <c r="A469" s="73" t="s">
        <v>1277</v>
      </c>
      <c r="B469" s="73" t="s">
        <v>1278</v>
      </c>
      <c r="C469" s="72"/>
      <c r="D469" s="72"/>
      <c r="E469" s="72"/>
      <c r="F469" s="72"/>
      <c r="G469" s="72"/>
      <c r="H469" s="72"/>
    </row>
    <row r="470" spans="1:8" ht="15">
      <c r="A470" s="73" t="s">
        <v>1279</v>
      </c>
      <c r="B470" s="73" t="s">
        <v>1280</v>
      </c>
      <c r="C470" s="72"/>
      <c r="D470" s="72"/>
      <c r="E470" s="72"/>
      <c r="F470" s="72"/>
      <c r="G470" s="72"/>
      <c r="H470" s="72"/>
    </row>
    <row r="471" spans="1:8" ht="15">
      <c r="A471" s="73" t="s">
        <v>1281</v>
      </c>
      <c r="B471" s="73" t="s">
        <v>1282</v>
      </c>
      <c r="C471" s="72"/>
      <c r="D471" s="72"/>
      <c r="E471" s="72"/>
      <c r="F471" s="72"/>
      <c r="G471" s="72"/>
      <c r="H471" s="72"/>
    </row>
    <row r="472" spans="1:8" ht="15">
      <c r="A472" s="73" t="s">
        <v>1283</v>
      </c>
      <c r="B472" s="73" t="s">
        <v>1284</v>
      </c>
      <c r="C472" s="72"/>
      <c r="D472" s="72"/>
      <c r="E472" s="72"/>
      <c r="F472" s="72"/>
      <c r="G472" s="72"/>
      <c r="H472" s="72"/>
    </row>
    <row r="473" spans="1:8" ht="15">
      <c r="A473" s="73" t="s">
        <v>1285</v>
      </c>
      <c r="B473" s="73" t="s">
        <v>1286</v>
      </c>
      <c r="C473" s="72"/>
      <c r="D473" s="72"/>
      <c r="E473" s="72"/>
      <c r="F473" s="72"/>
      <c r="G473" s="72"/>
      <c r="H473" s="72"/>
    </row>
    <row r="474" spans="1:8" ht="15">
      <c r="A474" s="73" t="s">
        <v>1287</v>
      </c>
      <c r="B474" s="73" t="s">
        <v>1288</v>
      </c>
      <c r="C474" s="72"/>
      <c r="D474" s="72"/>
      <c r="E474" s="72"/>
      <c r="F474" s="72"/>
      <c r="G474" s="72"/>
      <c r="H474" s="72"/>
    </row>
    <row r="475" spans="1:8" ht="15">
      <c r="A475" s="73" t="s">
        <v>1289</v>
      </c>
      <c r="B475" s="73" t="s">
        <v>1290</v>
      </c>
      <c r="C475" s="72"/>
      <c r="D475" s="72"/>
      <c r="E475" s="72"/>
      <c r="F475" s="72"/>
      <c r="G475" s="72"/>
      <c r="H475" s="72"/>
    </row>
    <row r="476" spans="1:8" ht="15">
      <c r="A476" s="73" t="s">
        <v>1291</v>
      </c>
      <c r="B476" s="73" t="s">
        <v>1292</v>
      </c>
      <c r="C476" s="72"/>
      <c r="D476" s="72"/>
      <c r="E476" s="72"/>
      <c r="F476" s="72"/>
      <c r="G476" s="72"/>
      <c r="H476" s="72"/>
    </row>
    <row r="477" spans="1:8" ht="15">
      <c r="A477" s="73" t="s">
        <v>1293</v>
      </c>
      <c r="B477" s="73" t="s">
        <v>1294</v>
      </c>
      <c r="C477" s="72"/>
      <c r="D477" s="72"/>
      <c r="E477" s="72"/>
      <c r="F477" s="72"/>
      <c r="G477" s="72"/>
      <c r="H477" s="72"/>
    </row>
    <row r="478" spans="1:8" ht="15">
      <c r="A478" s="73" t="s">
        <v>1295</v>
      </c>
      <c r="B478" s="73" t="s">
        <v>1296</v>
      </c>
      <c r="C478" s="72"/>
      <c r="D478" s="72"/>
      <c r="E478" s="72"/>
      <c r="F478" s="72"/>
      <c r="G478" s="72"/>
      <c r="H478" s="72"/>
    </row>
    <row r="479" spans="1:8" ht="15">
      <c r="A479" s="73" t="s">
        <v>310</v>
      </c>
      <c r="B479" s="73" t="s">
        <v>1297</v>
      </c>
      <c r="C479" s="72"/>
      <c r="D479" s="72"/>
      <c r="E479" s="72"/>
      <c r="F479" s="72"/>
      <c r="G479" s="72"/>
      <c r="H479" s="72"/>
    </row>
    <row r="480" spans="1:8" ht="15">
      <c r="A480" s="73" t="s">
        <v>1298</v>
      </c>
      <c r="B480" s="73" t="s">
        <v>1299</v>
      </c>
      <c r="C480" s="72"/>
      <c r="D480" s="72"/>
      <c r="E480" s="72"/>
      <c r="F480" s="72"/>
      <c r="G480" s="72"/>
      <c r="H480" s="72"/>
    </row>
    <row r="481" spans="1:8" ht="15">
      <c r="A481" s="73" t="s">
        <v>1300</v>
      </c>
      <c r="B481" s="73" t="s">
        <v>1301</v>
      </c>
      <c r="C481" s="72"/>
      <c r="D481" s="72"/>
      <c r="E481" s="72"/>
      <c r="F481" s="72"/>
      <c r="G481" s="72"/>
      <c r="H481" s="72"/>
    </row>
    <row r="482" spans="1:8" ht="15">
      <c r="A482" s="73" t="s">
        <v>1302</v>
      </c>
      <c r="B482" s="73" t="s">
        <v>1303</v>
      </c>
      <c r="C482" s="72"/>
      <c r="D482" s="72"/>
      <c r="E482" s="72"/>
      <c r="F482" s="72"/>
      <c r="G482" s="72"/>
      <c r="H482" s="72"/>
    </row>
    <row r="483" spans="1:8" ht="15">
      <c r="A483" s="73" t="s">
        <v>1304</v>
      </c>
      <c r="B483" s="73" t="s">
        <v>1305</v>
      </c>
      <c r="C483" s="72"/>
      <c r="D483" s="72"/>
      <c r="E483" s="72"/>
      <c r="F483" s="72"/>
      <c r="G483" s="72"/>
      <c r="H483" s="72"/>
    </row>
    <row r="484" spans="1:8" ht="15">
      <c r="A484" s="73" t="s">
        <v>318</v>
      </c>
      <c r="B484" s="73" t="s">
        <v>1306</v>
      </c>
      <c r="C484" s="72"/>
      <c r="D484" s="72"/>
      <c r="E484" s="72"/>
      <c r="F484" s="72"/>
      <c r="G484" s="72"/>
      <c r="H484" s="72"/>
    </row>
    <row r="485" spans="1:8" ht="15">
      <c r="A485" s="73" t="s">
        <v>1307</v>
      </c>
      <c r="B485" s="73" t="s">
        <v>1308</v>
      </c>
      <c r="C485" s="72"/>
      <c r="D485" s="72"/>
      <c r="E485" s="72"/>
      <c r="F485" s="72"/>
      <c r="G485" s="72"/>
      <c r="H485" s="72"/>
    </row>
    <row r="486" spans="1:8" ht="15">
      <c r="A486" s="73" t="s">
        <v>1309</v>
      </c>
      <c r="B486" s="73" t="s">
        <v>1310</v>
      </c>
      <c r="C486" s="72"/>
      <c r="D486" s="72"/>
      <c r="E486" s="72"/>
      <c r="F486" s="72"/>
      <c r="G486" s="72"/>
      <c r="H486" s="72"/>
    </row>
    <row r="487" spans="1:8" ht="15">
      <c r="A487" s="73" t="s">
        <v>1311</v>
      </c>
      <c r="B487" s="73" t="s">
        <v>1312</v>
      </c>
      <c r="C487" s="72"/>
      <c r="D487" s="72"/>
      <c r="E487" s="72"/>
      <c r="F487" s="72"/>
      <c r="G487" s="72"/>
      <c r="H487" s="72"/>
    </row>
    <row r="488" spans="1:8" ht="15">
      <c r="A488" s="73" t="s">
        <v>1313</v>
      </c>
      <c r="B488" s="73" t="s">
        <v>1314</v>
      </c>
      <c r="C488" s="72"/>
      <c r="D488" s="72"/>
      <c r="E488" s="72"/>
      <c r="F488" s="72"/>
      <c r="G488" s="72"/>
      <c r="H488" s="72"/>
    </row>
    <row r="489" spans="1:8" ht="15">
      <c r="A489" s="73" t="s">
        <v>1315</v>
      </c>
      <c r="B489" s="73" t="s">
        <v>1316</v>
      </c>
      <c r="C489" s="72"/>
      <c r="D489" s="72"/>
      <c r="E489" s="72"/>
      <c r="F489" s="72"/>
      <c r="G489" s="72"/>
      <c r="H489" s="72"/>
    </row>
    <row r="490" spans="1:8" ht="15">
      <c r="A490" s="73" t="s">
        <v>319</v>
      </c>
      <c r="B490" s="73" t="s">
        <v>1317</v>
      </c>
      <c r="C490" s="72"/>
      <c r="D490" s="72"/>
      <c r="E490" s="72"/>
      <c r="F490" s="72"/>
      <c r="G490" s="72"/>
      <c r="H490" s="72"/>
    </row>
    <row r="491" spans="1:8" ht="15">
      <c r="A491" s="73" t="s">
        <v>1318</v>
      </c>
      <c r="B491" s="73" t="s">
        <v>1319</v>
      </c>
      <c r="C491" s="72"/>
      <c r="D491" s="72"/>
      <c r="E491" s="72"/>
      <c r="F491" s="72"/>
      <c r="G491" s="72"/>
      <c r="H491" s="72"/>
    </row>
    <row r="492" spans="1:8" ht="15">
      <c r="A492" s="73" t="s">
        <v>320</v>
      </c>
      <c r="B492" s="73" t="s">
        <v>1320</v>
      </c>
      <c r="C492" s="72"/>
      <c r="D492" s="72"/>
      <c r="E492" s="72"/>
      <c r="F492" s="72"/>
      <c r="G492" s="72"/>
      <c r="H492" s="72"/>
    </row>
    <row r="493" spans="1:8" ht="15">
      <c r="A493" s="73" t="s">
        <v>374</v>
      </c>
      <c r="B493" s="73" t="s">
        <v>376</v>
      </c>
      <c r="C493" s="72"/>
      <c r="D493" s="72"/>
      <c r="E493" s="72"/>
      <c r="F493" s="72"/>
      <c r="G493" s="72"/>
      <c r="H493" s="72"/>
    </row>
    <row r="494" spans="1:8" ht="15">
      <c r="A494" s="73" t="s">
        <v>321</v>
      </c>
      <c r="B494" s="73" t="s">
        <v>1321</v>
      </c>
      <c r="C494" s="72"/>
      <c r="D494" s="72"/>
      <c r="E494" s="72"/>
      <c r="F494" s="72"/>
      <c r="G494" s="72"/>
      <c r="H494" s="72"/>
    </row>
    <row r="495" spans="1:8" ht="15">
      <c r="A495" s="73" t="s">
        <v>1322</v>
      </c>
      <c r="B495" s="73" t="s">
        <v>1323</v>
      </c>
      <c r="C495" s="72"/>
      <c r="D495" s="72"/>
      <c r="E495" s="72"/>
      <c r="F495" s="72"/>
      <c r="G495" s="72"/>
      <c r="H495" s="72"/>
    </row>
    <row r="496" spans="1:8" ht="15">
      <c r="A496" s="73" t="s">
        <v>323</v>
      </c>
      <c r="B496" s="73" t="s">
        <v>1324</v>
      </c>
      <c r="C496" s="72"/>
      <c r="D496" s="72"/>
      <c r="E496" s="72"/>
      <c r="F496" s="72"/>
      <c r="G496" s="72"/>
      <c r="H496" s="72"/>
    </row>
    <row r="497" spans="1:8" ht="15">
      <c r="A497" s="73" t="s">
        <v>325</v>
      </c>
      <c r="B497" s="73" t="s">
        <v>1325</v>
      </c>
      <c r="C497" s="72"/>
      <c r="D497" s="72"/>
      <c r="E497" s="72"/>
      <c r="F497" s="72"/>
      <c r="G497" s="72"/>
      <c r="H497" s="72"/>
    </row>
    <row r="498" spans="1:8" ht="15">
      <c r="A498" s="73" t="s">
        <v>1326</v>
      </c>
      <c r="B498" s="73" t="s">
        <v>1327</v>
      </c>
      <c r="C498" s="72"/>
      <c r="D498" s="72"/>
      <c r="E498" s="72"/>
      <c r="F498" s="72"/>
      <c r="G498" s="72"/>
      <c r="H498" s="72"/>
    </row>
    <row r="499" spans="1:8" ht="15">
      <c r="A499" s="73" t="s">
        <v>1328</v>
      </c>
      <c r="B499" s="73" t="s">
        <v>1329</v>
      </c>
      <c r="C499" s="72"/>
      <c r="D499" s="72"/>
      <c r="E499" s="72"/>
      <c r="F499" s="72"/>
      <c r="G499" s="72"/>
      <c r="H499" s="72"/>
    </row>
    <row r="500" spans="1:8" ht="15">
      <c r="A500" s="73" t="s">
        <v>1330</v>
      </c>
      <c r="B500" s="73" t="s">
        <v>1331</v>
      </c>
      <c r="C500" s="72"/>
      <c r="D500" s="72"/>
      <c r="E500" s="72"/>
      <c r="F500" s="72"/>
      <c r="G500" s="72"/>
      <c r="H500" s="72"/>
    </row>
    <row r="501" spans="1:8" ht="15">
      <c r="A501" s="73" t="s">
        <v>1332</v>
      </c>
      <c r="B501" s="73" t="s">
        <v>1333</v>
      </c>
      <c r="C501" s="72"/>
      <c r="D501" s="72"/>
      <c r="E501" s="72"/>
      <c r="F501" s="72"/>
      <c r="G501" s="72"/>
      <c r="H501" s="72"/>
    </row>
    <row r="502" spans="1:8" ht="15">
      <c r="A502" s="73" t="s">
        <v>1334</v>
      </c>
      <c r="B502" s="73" t="s">
        <v>1335</v>
      </c>
      <c r="C502" s="72"/>
      <c r="D502" s="72"/>
      <c r="E502" s="72"/>
      <c r="F502" s="72"/>
      <c r="G502" s="72"/>
      <c r="H502" s="72"/>
    </row>
    <row r="503" spans="1:8" ht="15">
      <c r="A503" s="73" t="s">
        <v>1336</v>
      </c>
      <c r="B503" s="73" t="s">
        <v>1337</v>
      </c>
      <c r="C503" s="72"/>
      <c r="D503" s="72"/>
      <c r="E503" s="72"/>
      <c r="F503" s="72"/>
      <c r="G503" s="72"/>
      <c r="H503" s="72"/>
    </row>
    <row r="504" spans="1:8" ht="15">
      <c r="A504" s="73" t="s">
        <v>1338</v>
      </c>
      <c r="B504" s="73" t="s">
        <v>1339</v>
      </c>
      <c r="C504" s="72"/>
      <c r="D504" s="72"/>
      <c r="E504" s="72"/>
      <c r="F504" s="72"/>
      <c r="G504" s="72"/>
      <c r="H504" s="72"/>
    </row>
    <row r="505" spans="1:8" ht="15">
      <c r="A505" s="73" t="s">
        <v>1340</v>
      </c>
      <c r="B505" s="73" t="s">
        <v>1341</v>
      </c>
      <c r="C505" s="72"/>
      <c r="D505" s="72"/>
      <c r="E505" s="72"/>
      <c r="F505" s="72"/>
      <c r="G505" s="72"/>
      <c r="H505" s="72"/>
    </row>
    <row r="506" spans="1:8" ht="15">
      <c r="A506" s="73" t="s">
        <v>1342</v>
      </c>
      <c r="B506" s="73" t="s">
        <v>1343</v>
      </c>
      <c r="C506" s="72"/>
      <c r="D506" s="72"/>
      <c r="E506" s="72"/>
      <c r="F506" s="72"/>
      <c r="G506" s="72"/>
      <c r="H506" s="72"/>
    </row>
    <row r="507" spans="1:8" ht="15">
      <c r="A507" s="73" t="s">
        <v>1344</v>
      </c>
      <c r="B507" s="73" t="s">
        <v>1345</v>
      </c>
      <c r="C507" s="72"/>
      <c r="D507" s="72"/>
      <c r="E507" s="72"/>
      <c r="F507" s="72"/>
      <c r="G507" s="72"/>
      <c r="H507" s="72"/>
    </row>
    <row r="508" spans="1:8" ht="15">
      <c r="A508" s="73" t="s">
        <v>1346</v>
      </c>
      <c r="B508" s="73" t="s">
        <v>1347</v>
      </c>
      <c r="C508" s="72"/>
      <c r="D508" s="72"/>
      <c r="E508" s="72"/>
      <c r="F508" s="72"/>
      <c r="G508" s="72"/>
      <c r="H508" s="72"/>
    </row>
    <row r="509" spans="1:8" ht="15">
      <c r="A509" s="73" t="s">
        <v>1348</v>
      </c>
      <c r="B509" s="73" t="s">
        <v>1349</v>
      </c>
      <c r="C509" s="72"/>
      <c r="D509" s="72"/>
      <c r="E509" s="72"/>
      <c r="F509" s="72"/>
      <c r="G509" s="72"/>
      <c r="H509" s="72"/>
    </row>
    <row r="510" spans="1:8" ht="15">
      <c r="A510" s="73" t="s">
        <v>258</v>
      </c>
      <c r="B510" s="73" t="s">
        <v>1350</v>
      </c>
      <c r="C510" s="72"/>
      <c r="D510" s="72"/>
      <c r="E510" s="72"/>
      <c r="F510" s="72"/>
      <c r="G510" s="72"/>
      <c r="H510" s="72"/>
    </row>
    <row r="511" spans="1:8" ht="15">
      <c r="A511" s="73" t="s">
        <v>259</v>
      </c>
      <c r="B511" s="73" t="s">
        <v>1351</v>
      </c>
      <c r="C511" s="72"/>
      <c r="D511" s="72"/>
      <c r="E511" s="72"/>
      <c r="F511" s="72"/>
      <c r="G511" s="72"/>
      <c r="H511" s="72"/>
    </row>
    <row r="512" spans="1:8" ht="15">
      <c r="A512" s="73" t="s">
        <v>1352</v>
      </c>
      <c r="B512" s="73" t="s">
        <v>1353</v>
      </c>
      <c r="C512" s="72"/>
      <c r="D512" s="72"/>
      <c r="E512" s="72"/>
      <c r="F512" s="72"/>
      <c r="G512" s="72"/>
      <c r="H512" s="72"/>
    </row>
    <row r="513" spans="1:8" ht="15">
      <c r="A513" s="73" t="s">
        <v>261</v>
      </c>
      <c r="B513" s="73" t="s">
        <v>1354</v>
      </c>
      <c r="C513" s="72"/>
      <c r="D513" s="72"/>
      <c r="E513" s="72"/>
      <c r="F513" s="72"/>
      <c r="G513" s="72"/>
      <c r="H513" s="72"/>
    </row>
    <row r="514" spans="1:8" ht="15">
      <c r="A514" s="73" t="s">
        <v>1355</v>
      </c>
      <c r="B514" s="73" t="s">
        <v>1356</v>
      </c>
      <c r="C514" s="72"/>
      <c r="D514" s="72"/>
      <c r="E514" s="72"/>
      <c r="F514" s="72"/>
      <c r="G514" s="72"/>
      <c r="H514" s="72"/>
    </row>
    <row r="515" spans="1:8" ht="15">
      <c r="A515" s="73" t="s">
        <v>1357</v>
      </c>
      <c r="B515" s="73" t="s">
        <v>1358</v>
      </c>
      <c r="C515" s="72"/>
      <c r="D515" s="72"/>
      <c r="E515" s="72"/>
      <c r="F515" s="72"/>
      <c r="G515" s="72"/>
      <c r="H515" s="72"/>
    </row>
    <row r="516" spans="1:8" ht="15">
      <c r="A516" s="73" t="s">
        <v>1359</v>
      </c>
      <c r="B516" s="73" t="s">
        <v>1360</v>
      </c>
      <c r="C516" s="72"/>
      <c r="D516" s="72"/>
      <c r="E516" s="72"/>
      <c r="F516" s="72"/>
      <c r="G516" s="72"/>
      <c r="H516" s="72"/>
    </row>
    <row r="517" spans="1:8" ht="15">
      <c r="A517" s="73" t="s">
        <v>1361</v>
      </c>
      <c r="B517" s="73" t="s">
        <v>1362</v>
      </c>
      <c r="C517" s="72"/>
      <c r="D517" s="72"/>
      <c r="E517" s="72"/>
      <c r="F517" s="72"/>
      <c r="G517" s="72"/>
      <c r="H517" s="72"/>
    </row>
    <row r="518" spans="1:8" ht="15">
      <c r="A518" s="73" t="s">
        <v>1363</v>
      </c>
      <c r="B518" s="73" t="s">
        <v>1364</v>
      </c>
      <c r="C518" s="72"/>
      <c r="D518" s="72"/>
      <c r="E518" s="72"/>
      <c r="F518" s="72"/>
      <c r="G518" s="72"/>
      <c r="H518" s="72"/>
    </row>
    <row r="519" spans="1:8" ht="15">
      <c r="A519" s="73" t="s">
        <v>1365</v>
      </c>
      <c r="B519" s="73" t="s">
        <v>1366</v>
      </c>
      <c r="C519" s="72"/>
      <c r="D519" s="72"/>
      <c r="E519" s="72"/>
      <c r="F519" s="72"/>
      <c r="G519" s="72"/>
      <c r="H519" s="72"/>
    </row>
    <row r="520" spans="1:8" ht="15">
      <c r="A520" s="73" t="s">
        <v>1367</v>
      </c>
      <c r="B520" s="73" t="s">
        <v>1368</v>
      </c>
      <c r="C520" s="72"/>
      <c r="D520" s="72"/>
      <c r="E520" s="72"/>
      <c r="F520" s="72"/>
      <c r="G520" s="72"/>
      <c r="H520" s="72"/>
    </row>
    <row r="521" spans="1:8" ht="15">
      <c r="A521" s="73" t="s">
        <v>1369</v>
      </c>
      <c r="B521" s="73" t="s">
        <v>1370</v>
      </c>
      <c r="C521" s="72"/>
      <c r="D521" s="72"/>
      <c r="E521" s="72"/>
      <c r="F521" s="72"/>
      <c r="G521" s="72"/>
      <c r="H521" s="72"/>
    </row>
    <row r="522" spans="1:8" ht="15">
      <c r="A522" s="73" t="s">
        <v>1371</v>
      </c>
      <c r="B522" s="73" t="s">
        <v>1372</v>
      </c>
      <c r="C522" s="72"/>
      <c r="D522" s="72"/>
      <c r="E522" s="72"/>
      <c r="F522" s="72"/>
      <c r="G522" s="72"/>
      <c r="H522" s="72"/>
    </row>
    <row r="523" spans="1:8" ht="15">
      <c r="A523" s="73" t="s">
        <v>1373</v>
      </c>
      <c r="B523" s="73" t="s">
        <v>1374</v>
      </c>
      <c r="C523" s="72"/>
      <c r="D523" s="72"/>
      <c r="E523" s="72"/>
      <c r="F523" s="72"/>
      <c r="G523" s="72"/>
      <c r="H523" s="72"/>
    </row>
    <row r="524" spans="1:8" ht="15">
      <c r="A524" s="73" t="s">
        <v>1375</v>
      </c>
      <c r="B524" s="73" t="s">
        <v>1376</v>
      </c>
      <c r="C524" s="72"/>
      <c r="D524" s="72"/>
      <c r="E524" s="72"/>
      <c r="F524" s="72"/>
      <c r="G524" s="72"/>
      <c r="H524" s="72"/>
    </row>
    <row r="525" spans="1:8" ht="15">
      <c r="A525" s="73" t="s">
        <v>1377</v>
      </c>
      <c r="B525" s="73" t="s">
        <v>1378</v>
      </c>
      <c r="C525" s="72"/>
      <c r="D525" s="72"/>
      <c r="E525" s="72"/>
      <c r="F525" s="72"/>
      <c r="G525" s="72"/>
      <c r="H525" s="72"/>
    </row>
    <row r="526" spans="1:8" ht="15">
      <c r="A526" s="73" t="s">
        <v>1379</v>
      </c>
      <c r="B526" s="73" t="s">
        <v>1380</v>
      </c>
      <c r="C526" s="72"/>
      <c r="D526" s="72"/>
      <c r="E526" s="72"/>
      <c r="F526" s="72"/>
      <c r="G526" s="72"/>
      <c r="H526" s="72"/>
    </row>
    <row r="527" spans="1:8" ht="15">
      <c r="A527" s="73" t="s">
        <v>1381</v>
      </c>
      <c r="B527" s="73" t="s">
        <v>1382</v>
      </c>
      <c r="C527" s="72"/>
      <c r="D527" s="72"/>
      <c r="E527" s="72"/>
      <c r="F527" s="72"/>
      <c r="G527" s="72"/>
      <c r="H527" s="72"/>
    </row>
    <row r="528" spans="1:8" ht="15">
      <c r="A528" s="73" t="s">
        <v>1383</v>
      </c>
      <c r="B528" s="73" t="s">
        <v>1384</v>
      </c>
      <c r="C528" s="72"/>
      <c r="D528" s="72"/>
      <c r="E528" s="72"/>
      <c r="F528" s="72"/>
      <c r="G528" s="72"/>
      <c r="H528" s="72"/>
    </row>
    <row r="529" spans="1:8" ht="15">
      <c r="A529" s="73" t="s">
        <v>1385</v>
      </c>
      <c r="B529" s="73" t="s">
        <v>1386</v>
      </c>
      <c r="C529" s="72"/>
      <c r="D529" s="72"/>
      <c r="E529" s="72"/>
      <c r="F529" s="72"/>
      <c r="G529" s="72"/>
      <c r="H529" s="72"/>
    </row>
    <row r="530" spans="1:8" ht="15">
      <c r="A530" s="73" t="s">
        <v>1387</v>
      </c>
      <c r="B530" s="73" t="s">
        <v>1388</v>
      </c>
      <c r="C530" s="72"/>
      <c r="D530" s="72"/>
      <c r="E530" s="72"/>
      <c r="F530" s="72"/>
      <c r="G530" s="72"/>
      <c r="H530" s="72"/>
    </row>
    <row r="531" spans="1:8" ht="15">
      <c r="A531" s="73" t="s">
        <v>1389</v>
      </c>
      <c r="B531" s="73" t="s">
        <v>1390</v>
      </c>
      <c r="C531" s="72"/>
      <c r="D531" s="72"/>
      <c r="E531" s="72"/>
      <c r="F531" s="72"/>
      <c r="G531" s="72"/>
      <c r="H531" s="72"/>
    </row>
    <row r="532" spans="1:8" ht="15">
      <c r="A532" s="73" t="s">
        <v>1391</v>
      </c>
      <c r="B532" s="73" t="s">
        <v>1392</v>
      </c>
      <c r="C532" s="72"/>
      <c r="D532" s="72"/>
      <c r="E532" s="72"/>
      <c r="F532" s="72"/>
      <c r="G532" s="72"/>
      <c r="H532" s="72"/>
    </row>
    <row r="533" spans="1:8" ht="15">
      <c r="A533" s="73" t="s">
        <v>1393</v>
      </c>
      <c r="B533" s="73" t="s">
        <v>1394</v>
      </c>
      <c r="C533" s="72"/>
      <c r="D533" s="72"/>
      <c r="E533" s="72"/>
      <c r="F533" s="72"/>
      <c r="G533" s="72"/>
      <c r="H533" s="72"/>
    </row>
    <row r="534" spans="1:8" ht="15">
      <c r="A534" s="73" t="s">
        <v>1395</v>
      </c>
      <c r="B534" s="73" t="s">
        <v>1396</v>
      </c>
      <c r="C534" s="72"/>
      <c r="D534" s="72"/>
      <c r="E534" s="72"/>
      <c r="F534" s="72"/>
      <c r="G534" s="72"/>
      <c r="H534" s="72"/>
    </row>
    <row r="535" spans="1:8" ht="15">
      <c r="A535" s="73" t="s">
        <v>1397</v>
      </c>
      <c r="B535" s="73" t="s">
        <v>1398</v>
      </c>
      <c r="C535" s="72"/>
      <c r="D535" s="72"/>
      <c r="E535" s="72"/>
      <c r="F535" s="72"/>
      <c r="G535" s="72"/>
      <c r="H535" s="72"/>
    </row>
    <row r="536" spans="1:8" ht="15">
      <c r="A536" s="73" t="s">
        <v>1399</v>
      </c>
      <c r="B536" s="73" t="s">
        <v>1400</v>
      </c>
      <c r="C536" s="72"/>
      <c r="D536" s="72"/>
      <c r="E536" s="72"/>
      <c r="F536" s="72"/>
      <c r="G536" s="72"/>
      <c r="H536" s="72"/>
    </row>
    <row r="537" spans="1:8" ht="15">
      <c r="A537" s="73" t="s">
        <v>1401</v>
      </c>
      <c r="B537" s="73" t="s">
        <v>1402</v>
      </c>
      <c r="C537" s="72"/>
      <c r="D537" s="72"/>
      <c r="E537" s="72"/>
      <c r="F537" s="72"/>
      <c r="G537" s="72"/>
      <c r="H537" s="72"/>
    </row>
    <row r="538" spans="1:8" ht="15">
      <c r="A538" s="73" t="s">
        <v>1403</v>
      </c>
      <c r="B538" s="73" t="s">
        <v>1404</v>
      </c>
      <c r="C538" s="72"/>
      <c r="D538" s="72"/>
      <c r="E538" s="72"/>
      <c r="F538" s="72"/>
      <c r="G538" s="72"/>
      <c r="H538" s="72"/>
    </row>
    <row r="539" spans="1:8" ht="15">
      <c r="A539" s="73" t="s">
        <v>1405</v>
      </c>
      <c r="B539" s="73" t="s">
        <v>1406</v>
      </c>
      <c r="C539" s="72"/>
      <c r="D539" s="72"/>
      <c r="E539" s="72"/>
      <c r="F539" s="72"/>
      <c r="G539" s="72"/>
      <c r="H539" s="72"/>
    </row>
    <row r="540" spans="1:8" ht="15">
      <c r="A540" s="73" t="s">
        <v>1407</v>
      </c>
      <c r="B540" s="73" t="s">
        <v>1408</v>
      </c>
      <c r="C540" s="72"/>
      <c r="D540" s="72"/>
      <c r="E540" s="72"/>
      <c r="F540" s="72"/>
      <c r="G540" s="72"/>
      <c r="H540" s="72"/>
    </row>
    <row r="541" spans="1:8" ht="15">
      <c r="A541" s="73" t="s">
        <v>1409</v>
      </c>
      <c r="B541" s="73" t="s">
        <v>1410</v>
      </c>
      <c r="C541" s="72"/>
      <c r="D541" s="72"/>
      <c r="E541" s="72"/>
      <c r="F541" s="72"/>
      <c r="G541" s="72"/>
      <c r="H541" s="72"/>
    </row>
    <row r="542" spans="1:8" ht="15">
      <c r="A542" s="73" t="s">
        <v>1411</v>
      </c>
      <c r="B542" s="73" t="s">
        <v>1412</v>
      </c>
      <c r="C542" s="72"/>
      <c r="D542" s="72"/>
      <c r="E542" s="72"/>
      <c r="F542" s="72"/>
      <c r="G542" s="72"/>
      <c r="H542" s="72"/>
    </row>
    <row r="543" spans="1:8" ht="15">
      <c r="A543" s="73" t="s">
        <v>1413</v>
      </c>
      <c r="B543" s="73" t="s">
        <v>1414</v>
      </c>
      <c r="C543" s="72"/>
      <c r="D543" s="72"/>
      <c r="E543" s="72"/>
      <c r="F543" s="72"/>
      <c r="G543" s="72"/>
      <c r="H543" s="72"/>
    </row>
    <row r="544" spans="1:8" ht="15">
      <c r="A544" s="73" t="s">
        <v>1415</v>
      </c>
      <c r="B544" s="73" t="s">
        <v>1416</v>
      </c>
      <c r="C544" s="72"/>
      <c r="D544" s="72"/>
      <c r="E544" s="72"/>
      <c r="F544" s="72"/>
      <c r="G544" s="72"/>
      <c r="H544" s="72"/>
    </row>
    <row r="545" spans="1:8" ht="15">
      <c r="A545" s="73" t="s">
        <v>1417</v>
      </c>
      <c r="B545" s="73" t="s">
        <v>1418</v>
      </c>
      <c r="C545" s="72"/>
      <c r="D545" s="72"/>
      <c r="E545" s="72"/>
      <c r="F545" s="72"/>
      <c r="G545" s="72"/>
      <c r="H545" s="72"/>
    </row>
    <row r="546" spans="1:8" ht="15">
      <c r="A546" s="73" t="s">
        <v>1419</v>
      </c>
      <c r="B546" s="73" t="s">
        <v>1420</v>
      </c>
      <c r="C546" s="72"/>
      <c r="D546" s="72"/>
      <c r="E546" s="72"/>
      <c r="F546" s="72"/>
      <c r="G546" s="72"/>
      <c r="H546" s="72"/>
    </row>
    <row r="547" spans="1:8" ht="15">
      <c r="A547" s="73" t="s">
        <v>1421</v>
      </c>
      <c r="B547" s="73" t="s">
        <v>1422</v>
      </c>
      <c r="C547" s="72"/>
      <c r="D547" s="72"/>
      <c r="E547" s="72"/>
      <c r="F547" s="72"/>
      <c r="G547" s="72"/>
      <c r="H547" s="72"/>
    </row>
    <row r="548" spans="1:8" ht="15">
      <c r="A548" s="73" t="s">
        <v>1423</v>
      </c>
      <c r="B548" s="73" t="s">
        <v>1424</v>
      </c>
      <c r="C548" s="72"/>
      <c r="D548" s="72"/>
      <c r="E548" s="72"/>
      <c r="F548" s="72"/>
      <c r="G548" s="72"/>
      <c r="H548" s="72"/>
    </row>
    <row r="549" spans="1:8" ht="15">
      <c r="A549" s="73" t="s">
        <v>1425</v>
      </c>
      <c r="B549" s="73" t="s">
        <v>1426</v>
      </c>
      <c r="C549" s="72"/>
      <c r="D549" s="72"/>
      <c r="E549" s="72"/>
      <c r="F549" s="72"/>
      <c r="G549" s="72"/>
      <c r="H549" s="72"/>
    </row>
    <row r="550" spans="1:8" ht="15">
      <c r="A550" s="73" t="s">
        <v>1427</v>
      </c>
      <c r="B550" s="73" t="s">
        <v>1428</v>
      </c>
      <c r="C550" s="72"/>
      <c r="D550" s="72"/>
      <c r="E550" s="72"/>
      <c r="F550" s="72"/>
      <c r="G550" s="72"/>
      <c r="H550" s="72"/>
    </row>
    <row r="551" spans="1:8" ht="15">
      <c r="A551" s="73" t="s">
        <v>1429</v>
      </c>
      <c r="B551" s="73" t="s">
        <v>1430</v>
      </c>
      <c r="C551" s="72"/>
      <c r="D551" s="72"/>
      <c r="E551" s="72"/>
      <c r="F551" s="72"/>
      <c r="G551" s="72"/>
      <c r="H551" s="72"/>
    </row>
    <row r="552" spans="1:8" ht="15">
      <c r="A552" s="73" t="s">
        <v>1431</v>
      </c>
      <c r="B552" s="73" t="s">
        <v>1432</v>
      </c>
      <c r="C552" s="72"/>
      <c r="D552" s="72"/>
      <c r="E552" s="72"/>
      <c r="F552" s="72"/>
      <c r="G552" s="72"/>
      <c r="H552" s="72"/>
    </row>
    <row r="553" spans="1:8" ht="15">
      <c r="A553" s="73" t="s">
        <v>1433</v>
      </c>
      <c r="B553" s="73" t="s">
        <v>1434</v>
      </c>
      <c r="C553" s="72"/>
      <c r="D553" s="72"/>
      <c r="E553" s="72"/>
      <c r="F553" s="72"/>
      <c r="G553" s="72"/>
      <c r="H553" s="72"/>
    </row>
    <row r="554" spans="1:8" ht="15">
      <c r="A554" s="73" t="s">
        <v>1435</v>
      </c>
      <c r="B554" s="73" t="s">
        <v>1436</v>
      </c>
      <c r="C554" s="72"/>
      <c r="D554" s="72"/>
      <c r="E554" s="72"/>
      <c r="F554" s="72"/>
      <c r="G554" s="72"/>
      <c r="H554" s="72"/>
    </row>
    <row r="555" spans="1:8" ht="15">
      <c r="A555" s="73" t="s">
        <v>266</v>
      </c>
      <c r="B555" s="73" t="s">
        <v>1437</v>
      </c>
      <c r="C555" s="72"/>
      <c r="D555" s="72"/>
      <c r="E555" s="72"/>
      <c r="F555" s="72"/>
      <c r="G555" s="72"/>
      <c r="H555" s="72"/>
    </row>
    <row r="556" spans="1:8" ht="15">
      <c r="A556" s="73" t="s">
        <v>1438</v>
      </c>
      <c r="B556" s="73" t="s">
        <v>1439</v>
      </c>
      <c r="C556" s="72"/>
      <c r="D556" s="72"/>
      <c r="E556" s="72"/>
      <c r="F556" s="72"/>
      <c r="G556" s="72"/>
      <c r="H556" s="72"/>
    </row>
    <row r="557" spans="1:8" ht="15">
      <c r="A557" s="73" t="s">
        <v>1440</v>
      </c>
      <c r="B557" s="73" t="s">
        <v>1441</v>
      </c>
      <c r="C557" s="72"/>
      <c r="D557" s="72"/>
      <c r="E557" s="72"/>
      <c r="F557" s="72"/>
      <c r="G557" s="72"/>
      <c r="H557" s="72"/>
    </row>
    <row r="558" spans="1:8" ht="15">
      <c r="A558" s="73" t="s">
        <v>1442</v>
      </c>
      <c r="B558" s="73" t="s">
        <v>1211</v>
      </c>
      <c r="C558" s="72"/>
      <c r="D558" s="72"/>
      <c r="E558" s="72"/>
      <c r="F558" s="72"/>
      <c r="G558" s="72"/>
      <c r="H558" s="72"/>
    </row>
    <row r="559" spans="1:8" ht="15">
      <c r="A559" s="73" t="s">
        <v>1443</v>
      </c>
      <c r="B559" s="73" t="s">
        <v>1444</v>
      </c>
      <c r="C559" s="72"/>
      <c r="D559" s="72"/>
      <c r="E559" s="72"/>
      <c r="F559" s="72"/>
      <c r="G559" s="72"/>
      <c r="H559" s="72"/>
    </row>
    <row r="560" spans="1:8" ht="15">
      <c r="A560" s="73" t="s">
        <v>1445</v>
      </c>
      <c r="B560" s="73" t="s">
        <v>1446</v>
      </c>
      <c r="C560" s="72"/>
      <c r="D560" s="72"/>
      <c r="E560" s="72"/>
      <c r="F560" s="72"/>
      <c r="G560" s="72"/>
      <c r="H560" s="72"/>
    </row>
    <row r="561" spans="1:8" ht="15">
      <c r="A561" s="73" t="s">
        <v>1447</v>
      </c>
      <c r="B561" s="73" t="s">
        <v>1448</v>
      </c>
      <c r="C561" s="72"/>
      <c r="D561" s="72"/>
      <c r="E561" s="72"/>
      <c r="F561" s="72"/>
      <c r="G561" s="72"/>
      <c r="H561" s="72"/>
    </row>
    <row r="562" spans="1:8" ht="15">
      <c r="A562" s="73" t="s">
        <v>378</v>
      </c>
      <c r="B562" s="73" t="s">
        <v>1449</v>
      </c>
      <c r="C562" s="72"/>
      <c r="D562" s="72"/>
      <c r="E562" s="72"/>
      <c r="F562" s="72"/>
      <c r="G562" s="72"/>
      <c r="H562" s="72"/>
    </row>
    <row r="563" spans="1:8" ht="15">
      <c r="A563" s="73" t="s">
        <v>439</v>
      </c>
      <c r="B563" s="73" t="s">
        <v>1450</v>
      </c>
      <c r="C563" s="72"/>
      <c r="D563" s="72"/>
      <c r="E563" s="72"/>
      <c r="F563" s="72"/>
      <c r="G563" s="72"/>
      <c r="H563" s="72"/>
    </row>
    <row r="564" spans="1:8" ht="15">
      <c r="A564" s="73" t="s">
        <v>444</v>
      </c>
      <c r="B564" s="73" t="s">
        <v>1451</v>
      </c>
      <c r="C564" s="72"/>
      <c r="D564" s="72"/>
      <c r="E564" s="72"/>
      <c r="F564" s="72"/>
      <c r="G564" s="72"/>
      <c r="H564" s="72"/>
    </row>
    <row r="565" spans="1:8" ht="15">
      <c r="A565" s="73" t="s">
        <v>1452</v>
      </c>
      <c r="B565" s="73" t="s">
        <v>1453</v>
      </c>
      <c r="C565" s="72"/>
      <c r="D565" s="72"/>
      <c r="E565" s="72"/>
      <c r="F565" s="72"/>
      <c r="G565" s="72"/>
      <c r="H565" s="72"/>
    </row>
    <row r="566" spans="1:8" ht="15">
      <c r="A566" s="73" t="s">
        <v>449</v>
      </c>
      <c r="B566" s="73" t="s">
        <v>1454</v>
      </c>
      <c r="C566" s="72"/>
      <c r="D566" s="72"/>
      <c r="E566" s="72"/>
      <c r="F566" s="72"/>
      <c r="G566" s="72"/>
      <c r="H566" s="72"/>
    </row>
    <row r="567" spans="1:8" ht="15">
      <c r="A567" s="73" t="s">
        <v>1455</v>
      </c>
      <c r="B567" s="73" t="s">
        <v>1456</v>
      </c>
      <c r="C567" s="72"/>
      <c r="D567" s="72"/>
      <c r="E567" s="72"/>
      <c r="F567" s="72"/>
      <c r="G567" s="72"/>
      <c r="H567" s="72"/>
    </row>
    <row r="568" spans="1:8" ht="15">
      <c r="A568" s="73" t="s">
        <v>454</v>
      </c>
      <c r="B568" s="73" t="s">
        <v>1457</v>
      </c>
      <c r="C568" s="72"/>
      <c r="D568" s="72"/>
      <c r="E568" s="72"/>
      <c r="F568" s="72"/>
      <c r="G568" s="72"/>
      <c r="H568" s="72"/>
    </row>
    <row r="569" spans="1:8" ht="15">
      <c r="A569" s="73" t="s">
        <v>459</v>
      </c>
      <c r="B569" s="73" t="s">
        <v>1458</v>
      </c>
      <c r="C569" s="72"/>
      <c r="D569" s="72"/>
      <c r="E569" s="72"/>
      <c r="F569" s="72"/>
      <c r="G569" s="72"/>
      <c r="H569" s="72"/>
    </row>
    <row r="570" spans="1:8" ht="15">
      <c r="A570" s="73" t="s">
        <v>1459</v>
      </c>
      <c r="B570" s="73" t="s">
        <v>1460</v>
      </c>
      <c r="C570" s="72"/>
      <c r="D570" s="72"/>
      <c r="E570" s="72"/>
      <c r="F570" s="72"/>
      <c r="G570" s="72"/>
      <c r="H570" s="72"/>
    </row>
    <row r="571" spans="1:8" ht="15">
      <c r="A571" s="73" t="s">
        <v>1461</v>
      </c>
      <c r="B571" s="73" t="s">
        <v>1462</v>
      </c>
      <c r="C571" s="72"/>
      <c r="D571" s="72"/>
      <c r="E571" s="72"/>
      <c r="F571" s="72"/>
      <c r="G571" s="72"/>
      <c r="H571" s="72"/>
    </row>
    <row r="572" spans="1:8" ht="15">
      <c r="A572" s="73" t="s">
        <v>1463</v>
      </c>
      <c r="B572" s="73" t="s">
        <v>1464</v>
      </c>
      <c r="C572" s="72"/>
      <c r="D572" s="72"/>
      <c r="E572" s="72"/>
      <c r="F572" s="72"/>
      <c r="G572" s="72"/>
      <c r="H572" s="72"/>
    </row>
    <row r="573" spans="1:8" ht="15">
      <c r="A573" s="73" t="s">
        <v>1465</v>
      </c>
      <c r="B573" s="73" t="s">
        <v>1466</v>
      </c>
      <c r="C573" s="72"/>
      <c r="D573" s="72"/>
      <c r="E573" s="72"/>
      <c r="F573" s="72"/>
      <c r="G573" s="72"/>
      <c r="H573" s="72"/>
    </row>
    <row r="574" spans="1:8" ht="15">
      <c r="A574" s="73" t="s">
        <v>1467</v>
      </c>
      <c r="B574" s="73" t="s">
        <v>1468</v>
      </c>
      <c r="C574" s="72"/>
      <c r="D574" s="72"/>
      <c r="E574" s="72"/>
      <c r="F574" s="72"/>
      <c r="G574" s="72"/>
      <c r="H574" s="72"/>
    </row>
    <row r="575" spans="1:8" ht="15">
      <c r="A575" s="73" t="s">
        <v>1469</v>
      </c>
      <c r="B575" s="73" t="s">
        <v>1470</v>
      </c>
      <c r="C575" s="72"/>
      <c r="D575" s="72"/>
      <c r="E575" s="72"/>
      <c r="F575" s="72"/>
      <c r="G575" s="72"/>
      <c r="H575" s="72"/>
    </row>
    <row r="576" spans="1:8" ht="15">
      <c r="A576" s="73" t="s">
        <v>1471</v>
      </c>
      <c r="B576" s="73" t="s">
        <v>1472</v>
      </c>
      <c r="C576" s="72"/>
      <c r="D576" s="72"/>
      <c r="E576" s="72"/>
      <c r="F576" s="72"/>
      <c r="G576" s="72"/>
      <c r="H576" s="72"/>
    </row>
    <row r="577" spans="1:8" ht="15">
      <c r="A577" s="73" t="s">
        <v>1473</v>
      </c>
      <c r="B577" s="73" t="s">
        <v>1474</v>
      </c>
      <c r="C577" s="72"/>
      <c r="D577" s="72"/>
      <c r="E577" s="72"/>
      <c r="F577" s="72"/>
      <c r="G577" s="72"/>
      <c r="H577" s="72"/>
    </row>
    <row r="578" spans="1:8" ht="15">
      <c r="A578" s="73" t="s">
        <v>1475</v>
      </c>
      <c r="B578" s="73" t="s">
        <v>1476</v>
      </c>
      <c r="C578" s="72"/>
      <c r="D578" s="72"/>
      <c r="E578" s="72"/>
      <c r="F578" s="72"/>
      <c r="G578" s="72"/>
      <c r="H578" s="72"/>
    </row>
    <row r="579" spans="1:8" ht="15">
      <c r="A579" s="73" t="s">
        <v>1477</v>
      </c>
      <c r="B579" s="73" t="s">
        <v>1478</v>
      </c>
      <c r="C579" s="72"/>
      <c r="D579" s="72"/>
      <c r="E579" s="72"/>
      <c r="F579" s="72"/>
      <c r="G579" s="72"/>
      <c r="H579" s="72"/>
    </row>
    <row r="580" spans="1:8" ht="15">
      <c r="A580" s="73" t="s">
        <v>1479</v>
      </c>
      <c r="B580" s="73" t="s">
        <v>1480</v>
      </c>
      <c r="C580" s="72"/>
      <c r="D580" s="72"/>
      <c r="E580" s="72"/>
      <c r="F580" s="72"/>
      <c r="G580" s="72"/>
      <c r="H580" s="72"/>
    </row>
    <row r="581" spans="1:8" ht="15">
      <c r="A581" s="73" t="s">
        <v>1481</v>
      </c>
      <c r="B581" s="73" t="s">
        <v>1482</v>
      </c>
      <c r="C581" s="72"/>
      <c r="D581" s="72"/>
      <c r="E581" s="72"/>
      <c r="F581" s="72"/>
      <c r="G581" s="72"/>
      <c r="H581" s="72"/>
    </row>
    <row r="582" spans="1:8" ht="15">
      <c r="A582" s="73" t="s">
        <v>1483</v>
      </c>
      <c r="B582" s="73" t="s">
        <v>1484</v>
      </c>
      <c r="C582" s="72"/>
      <c r="D582" s="72"/>
      <c r="E582" s="72"/>
      <c r="F582" s="72"/>
      <c r="G582" s="72"/>
      <c r="H582" s="72"/>
    </row>
    <row r="583" spans="1:8" ht="15">
      <c r="A583" s="73" t="s">
        <v>1485</v>
      </c>
      <c r="B583" s="73" t="s">
        <v>1486</v>
      </c>
      <c r="C583" s="72"/>
      <c r="D583" s="72"/>
      <c r="E583" s="72"/>
      <c r="F583" s="72"/>
      <c r="G583" s="72"/>
      <c r="H583" s="72"/>
    </row>
    <row r="584" spans="1:8" ht="15">
      <c r="A584" s="73" t="s">
        <v>1487</v>
      </c>
      <c r="B584" s="73" t="s">
        <v>1488</v>
      </c>
      <c r="C584" s="72"/>
      <c r="D584" s="72"/>
      <c r="E584" s="72"/>
      <c r="F584" s="72"/>
      <c r="G584" s="72"/>
      <c r="H584" s="72"/>
    </row>
    <row r="585" spans="1:8" ht="15">
      <c r="A585" s="73" t="s">
        <v>1489</v>
      </c>
      <c r="B585" s="73" t="s">
        <v>1490</v>
      </c>
      <c r="C585" s="72"/>
      <c r="D585" s="72"/>
      <c r="E585" s="72"/>
      <c r="F585" s="72"/>
      <c r="G585" s="72"/>
      <c r="H585" s="72"/>
    </row>
    <row r="586" spans="1:8" ht="15">
      <c r="A586" s="73" t="s">
        <v>1491</v>
      </c>
      <c r="B586" s="73" t="s">
        <v>1492</v>
      </c>
      <c r="C586" s="72"/>
      <c r="D586" s="72"/>
      <c r="E586" s="72"/>
      <c r="F586" s="72"/>
      <c r="G586" s="72"/>
      <c r="H586" s="72"/>
    </row>
    <row r="587" spans="1:8" ht="15">
      <c r="A587" s="73" t="s">
        <v>1493</v>
      </c>
      <c r="B587" s="73" t="s">
        <v>1494</v>
      </c>
      <c r="C587" s="72"/>
      <c r="D587" s="72"/>
      <c r="E587" s="72"/>
      <c r="F587" s="72"/>
      <c r="G587" s="72"/>
      <c r="H587" s="72"/>
    </row>
    <row r="588" spans="1:8" ht="15">
      <c r="A588" s="73" t="s">
        <v>1495</v>
      </c>
      <c r="B588" s="73" t="s">
        <v>1496</v>
      </c>
      <c r="C588" s="72"/>
      <c r="D588" s="72"/>
      <c r="E588" s="72"/>
      <c r="F588" s="72"/>
      <c r="G588" s="72"/>
      <c r="H588" s="72"/>
    </row>
    <row r="589" spans="1:8" ht="15">
      <c r="A589" s="73" t="s">
        <v>1497</v>
      </c>
      <c r="B589" s="73" t="s">
        <v>1498</v>
      </c>
      <c r="C589" s="72"/>
      <c r="D589" s="72"/>
      <c r="E589" s="72"/>
      <c r="F589" s="72"/>
      <c r="G589" s="72"/>
      <c r="H589" s="72"/>
    </row>
    <row r="590" spans="1:8" ht="15">
      <c r="A590" s="73" t="s">
        <v>1499</v>
      </c>
      <c r="B590" s="73" t="s">
        <v>1500</v>
      </c>
      <c r="C590" s="72"/>
      <c r="D590" s="72"/>
      <c r="E590" s="72"/>
      <c r="F590" s="72"/>
      <c r="G590" s="72"/>
      <c r="H590" s="72"/>
    </row>
    <row r="591" spans="1:8" ht="15">
      <c r="A591" s="73" t="s">
        <v>1501</v>
      </c>
      <c r="B591" s="73" t="s">
        <v>1502</v>
      </c>
      <c r="C591" s="72"/>
      <c r="D591" s="72"/>
      <c r="E591" s="72"/>
      <c r="F591" s="72"/>
      <c r="G591" s="72"/>
      <c r="H591" s="72"/>
    </row>
    <row r="592" spans="1:8" ht="15">
      <c r="A592" s="73" t="s">
        <v>1503</v>
      </c>
      <c r="B592" s="73" t="s">
        <v>1504</v>
      </c>
      <c r="C592" s="72"/>
      <c r="D592" s="72"/>
      <c r="E592" s="72"/>
      <c r="F592" s="72"/>
      <c r="G592" s="72"/>
      <c r="H592" s="72"/>
    </row>
    <row r="593" spans="1:8" ht="15">
      <c r="A593" s="73" t="s">
        <v>1505</v>
      </c>
      <c r="B593" s="73" t="s">
        <v>1506</v>
      </c>
      <c r="C593" s="72"/>
      <c r="D593" s="72"/>
      <c r="E593" s="72"/>
      <c r="F593" s="72"/>
      <c r="G593" s="72"/>
      <c r="H593" s="72"/>
    </row>
    <row r="594" spans="1:8" ht="15">
      <c r="A594" s="73" t="s">
        <v>1507</v>
      </c>
      <c r="B594" s="73" t="s">
        <v>1508</v>
      </c>
      <c r="C594" s="72"/>
      <c r="D594" s="72"/>
      <c r="E594" s="72"/>
      <c r="F594" s="72"/>
      <c r="G594" s="72"/>
      <c r="H594" s="72"/>
    </row>
    <row r="595" spans="1:8" ht="15">
      <c r="A595" s="73" t="s">
        <v>1509</v>
      </c>
      <c r="B595" s="73" t="s">
        <v>1510</v>
      </c>
      <c r="C595" s="72"/>
      <c r="D595" s="72"/>
      <c r="E595" s="72"/>
      <c r="F595" s="72"/>
      <c r="G595" s="72"/>
      <c r="H595" s="72"/>
    </row>
    <row r="596" spans="1:8" ht="15">
      <c r="A596" s="73" t="s">
        <v>1511</v>
      </c>
      <c r="B596" s="73" t="s">
        <v>1512</v>
      </c>
      <c r="C596" s="72"/>
      <c r="D596" s="72"/>
      <c r="E596" s="72"/>
      <c r="F596" s="72"/>
      <c r="G596" s="72"/>
      <c r="H596" s="72"/>
    </row>
    <row r="597" spans="1:8" ht="15">
      <c r="A597" s="73" t="s">
        <v>1513</v>
      </c>
      <c r="B597" s="73" t="s">
        <v>1514</v>
      </c>
      <c r="C597" s="72"/>
      <c r="D597" s="72"/>
      <c r="E597" s="72"/>
      <c r="F597" s="72"/>
      <c r="G597" s="72"/>
      <c r="H597" s="72"/>
    </row>
    <row r="598" spans="1:8" ht="15">
      <c r="A598" s="73" t="s">
        <v>1515</v>
      </c>
      <c r="B598" s="73" t="s">
        <v>1516</v>
      </c>
      <c r="C598" s="72"/>
      <c r="D598" s="72"/>
      <c r="E598" s="72"/>
      <c r="F598" s="72"/>
      <c r="G598" s="72"/>
      <c r="H598" s="72"/>
    </row>
    <row r="599" spans="1:8" ht="15">
      <c r="A599" s="73" t="s">
        <v>1517</v>
      </c>
      <c r="B599" s="73" t="s">
        <v>1518</v>
      </c>
      <c r="C599" s="72"/>
      <c r="D599" s="72"/>
      <c r="E599" s="72"/>
      <c r="F599" s="72"/>
      <c r="G599" s="72"/>
      <c r="H599" s="72"/>
    </row>
    <row r="600" spans="1:8" ht="15">
      <c r="A600" s="73" t="s">
        <v>1519</v>
      </c>
      <c r="B600" s="73" t="s">
        <v>1520</v>
      </c>
      <c r="C600" s="72"/>
      <c r="D600" s="72"/>
      <c r="E600" s="72"/>
      <c r="F600" s="72"/>
      <c r="G600" s="72"/>
      <c r="H600" s="72"/>
    </row>
    <row r="601" spans="1:8" ht="15">
      <c r="A601" s="73" t="s">
        <v>1521</v>
      </c>
      <c r="B601" s="73" t="s">
        <v>1522</v>
      </c>
      <c r="C601" s="72"/>
      <c r="D601" s="72"/>
      <c r="E601" s="72"/>
      <c r="F601" s="72"/>
      <c r="G601" s="72"/>
      <c r="H601" s="72"/>
    </row>
    <row r="602" spans="1:8" ht="15">
      <c r="A602" s="73" t="s">
        <v>1523</v>
      </c>
      <c r="B602" s="73" t="s">
        <v>1524</v>
      </c>
      <c r="C602" s="72"/>
      <c r="D602" s="72"/>
      <c r="E602" s="72"/>
      <c r="F602" s="72"/>
      <c r="G602" s="72"/>
      <c r="H602" s="72"/>
    </row>
    <row r="603" spans="1:8" ht="15">
      <c r="A603" s="73" t="s">
        <v>1523</v>
      </c>
      <c r="B603" s="73" t="s">
        <v>1525</v>
      </c>
      <c r="C603" s="72"/>
      <c r="D603" s="72"/>
      <c r="E603" s="72"/>
      <c r="F603" s="72"/>
      <c r="G603" s="72"/>
      <c r="H603" s="72"/>
    </row>
    <row r="604" spans="1:8" ht="15">
      <c r="A604" s="73" t="s">
        <v>1526</v>
      </c>
      <c r="B604" s="73" t="s">
        <v>1527</v>
      </c>
      <c r="C604" s="72"/>
      <c r="D604" s="72"/>
      <c r="E604" s="72"/>
      <c r="F604" s="72"/>
      <c r="G604" s="72"/>
      <c r="H604" s="72"/>
    </row>
    <row r="605" spans="1:8" ht="15">
      <c r="A605" s="73" t="s">
        <v>1528</v>
      </c>
      <c r="B605" s="73" t="s">
        <v>1529</v>
      </c>
      <c r="C605" s="72"/>
      <c r="D605" s="72"/>
      <c r="E605" s="72"/>
      <c r="F605" s="72"/>
      <c r="G605" s="72"/>
      <c r="H605" s="72"/>
    </row>
    <row r="606" spans="1:8" ht="15">
      <c r="A606" s="73" t="s">
        <v>1530</v>
      </c>
      <c r="B606" s="73" t="s">
        <v>1531</v>
      </c>
      <c r="C606" s="72"/>
      <c r="D606" s="72"/>
      <c r="E606" s="72"/>
      <c r="F606" s="72"/>
      <c r="G606" s="72"/>
      <c r="H606" s="72"/>
    </row>
    <row r="607" spans="1:8" ht="15">
      <c r="A607" s="73" t="s">
        <v>1532</v>
      </c>
      <c r="B607" s="73" t="s">
        <v>1533</v>
      </c>
      <c r="C607" s="72"/>
      <c r="D607" s="72"/>
      <c r="E607" s="72"/>
      <c r="F607" s="72"/>
      <c r="G607" s="72"/>
      <c r="H607" s="72"/>
    </row>
    <row r="608" spans="1:8" ht="15">
      <c r="A608" s="73" t="s">
        <v>1534</v>
      </c>
      <c r="B608" s="73" t="s">
        <v>1535</v>
      </c>
      <c r="C608" s="72"/>
      <c r="D608" s="72"/>
      <c r="E608" s="72"/>
      <c r="F608" s="72"/>
      <c r="G608" s="72"/>
      <c r="H608" s="72"/>
    </row>
    <row r="609" spans="1:8" ht="15">
      <c r="A609" s="73" t="s">
        <v>1536</v>
      </c>
      <c r="B609" s="73" t="s">
        <v>1537</v>
      </c>
      <c r="C609" s="72"/>
      <c r="D609" s="72"/>
      <c r="E609" s="72"/>
      <c r="F609" s="72"/>
      <c r="G609" s="72"/>
      <c r="H609" s="72"/>
    </row>
    <row r="610" spans="1:8" ht="15">
      <c r="A610" s="73" t="s">
        <v>1538</v>
      </c>
      <c r="B610" s="73" t="s">
        <v>1539</v>
      </c>
      <c r="C610" s="72"/>
      <c r="D610" s="72"/>
      <c r="E610" s="72"/>
      <c r="F610" s="72"/>
      <c r="G610" s="72"/>
      <c r="H610" s="72"/>
    </row>
    <row r="611" spans="1:8" ht="15">
      <c r="A611" s="73" t="s">
        <v>1540</v>
      </c>
      <c r="B611" s="73" t="s">
        <v>1541</v>
      </c>
      <c r="C611" s="72"/>
      <c r="D611" s="72"/>
      <c r="E611" s="72"/>
      <c r="F611" s="72"/>
      <c r="G611" s="72"/>
      <c r="H611" s="72"/>
    </row>
    <row r="612" spans="1:8" ht="15">
      <c r="A612" s="73" t="s">
        <v>1542</v>
      </c>
      <c r="B612" s="73" t="s">
        <v>1543</v>
      </c>
      <c r="C612" s="72"/>
      <c r="D612" s="72"/>
      <c r="E612" s="72"/>
      <c r="F612" s="72"/>
      <c r="G612" s="72"/>
      <c r="H612" s="72"/>
    </row>
    <row r="613" spans="1:8" ht="15">
      <c r="A613" s="73" t="s">
        <v>1544</v>
      </c>
      <c r="B613" s="73" t="s">
        <v>1545</v>
      </c>
      <c r="C613" s="72"/>
      <c r="D613" s="72"/>
      <c r="E613" s="72"/>
      <c r="F613" s="72"/>
      <c r="G613" s="72"/>
      <c r="H613" s="72"/>
    </row>
    <row r="614" spans="1:8" ht="15">
      <c r="A614" s="73" t="s">
        <v>1546</v>
      </c>
      <c r="B614" s="73" t="s">
        <v>1547</v>
      </c>
      <c r="C614" s="72"/>
      <c r="D614" s="72"/>
      <c r="E614" s="72"/>
      <c r="F614" s="72"/>
      <c r="G614" s="72"/>
      <c r="H614" s="72"/>
    </row>
    <row r="615" spans="1:8" ht="15">
      <c r="A615" s="73" t="s">
        <v>1548</v>
      </c>
      <c r="B615" s="73" t="s">
        <v>1549</v>
      </c>
      <c r="C615" s="72"/>
      <c r="D615" s="72"/>
      <c r="E615" s="72"/>
      <c r="F615" s="72"/>
      <c r="G615" s="72"/>
      <c r="H615" s="72"/>
    </row>
    <row r="616" spans="1:8" ht="15">
      <c r="A616" s="73" t="s">
        <v>1550</v>
      </c>
      <c r="B616" s="73" t="s">
        <v>1551</v>
      </c>
      <c r="C616" s="72"/>
      <c r="D616" s="72"/>
      <c r="E616" s="72"/>
      <c r="F616" s="72"/>
      <c r="G616" s="72"/>
      <c r="H616" s="72"/>
    </row>
    <row r="617" spans="1:8" ht="15">
      <c r="A617" s="73" t="s">
        <v>1552</v>
      </c>
      <c r="B617" s="73" t="s">
        <v>1553</v>
      </c>
      <c r="C617" s="72"/>
      <c r="D617" s="72"/>
      <c r="E617" s="72"/>
      <c r="F617" s="72"/>
      <c r="G617" s="72"/>
      <c r="H617" s="72"/>
    </row>
    <row r="618" spans="1:8" ht="15">
      <c r="A618" s="73" t="s">
        <v>1554</v>
      </c>
      <c r="B618" s="73" t="s">
        <v>1555</v>
      </c>
      <c r="C618" s="72"/>
      <c r="D618" s="72"/>
      <c r="E618" s="72"/>
      <c r="F618" s="72"/>
      <c r="G618" s="72"/>
      <c r="H618" s="72"/>
    </row>
    <row r="619" spans="1:8" ht="15">
      <c r="A619" s="73" t="s">
        <v>1556</v>
      </c>
      <c r="B619" s="73" t="s">
        <v>1557</v>
      </c>
      <c r="C619" s="72"/>
      <c r="D619" s="72"/>
      <c r="E619" s="72"/>
      <c r="F619" s="72"/>
      <c r="G619" s="72"/>
      <c r="H619" s="72"/>
    </row>
    <row r="620" spans="1:8" ht="15">
      <c r="A620" s="73" t="s">
        <v>1558</v>
      </c>
      <c r="B620" s="73" t="s">
        <v>1559</v>
      </c>
      <c r="C620" s="72"/>
      <c r="D620" s="72"/>
      <c r="E620" s="72"/>
      <c r="F620" s="72"/>
      <c r="G620" s="72"/>
      <c r="H620" s="72"/>
    </row>
    <row r="621" spans="1:8" ht="15">
      <c r="A621" s="73" t="s">
        <v>1560</v>
      </c>
      <c r="B621" s="73" t="s">
        <v>1561</v>
      </c>
      <c r="C621" s="72"/>
      <c r="D621" s="72"/>
      <c r="E621" s="72"/>
      <c r="F621" s="72"/>
      <c r="G621" s="72"/>
      <c r="H621" s="72"/>
    </row>
    <row r="622" spans="1:8" ht="15">
      <c r="A622" s="73" t="s">
        <v>1562</v>
      </c>
      <c r="B622" s="73" t="s">
        <v>1563</v>
      </c>
      <c r="C622" s="72"/>
      <c r="D622" s="72"/>
      <c r="E622" s="72"/>
      <c r="F622" s="72"/>
      <c r="G622" s="72"/>
      <c r="H622" s="72"/>
    </row>
    <row r="623" spans="1:8" ht="15">
      <c r="A623" s="73" t="s">
        <v>1564</v>
      </c>
      <c r="B623" s="73" t="s">
        <v>1565</v>
      </c>
      <c r="C623" s="72"/>
      <c r="D623" s="72"/>
      <c r="E623" s="72"/>
      <c r="F623" s="72"/>
      <c r="G623" s="72"/>
      <c r="H623" s="72"/>
    </row>
    <row r="624" spans="1:8" ht="15">
      <c r="A624" s="73" t="s">
        <v>1566</v>
      </c>
      <c r="B624" s="73" t="s">
        <v>1567</v>
      </c>
      <c r="C624" s="72"/>
      <c r="D624" s="72"/>
      <c r="E624" s="72"/>
      <c r="F624" s="72"/>
      <c r="G624" s="72"/>
      <c r="H624" s="72"/>
    </row>
    <row r="625" spans="1:8" ht="15">
      <c r="A625" s="73" t="s">
        <v>1568</v>
      </c>
      <c r="B625" s="73" t="s">
        <v>1569</v>
      </c>
      <c r="C625" s="72"/>
      <c r="D625" s="72"/>
      <c r="E625" s="72"/>
      <c r="F625" s="72"/>
      <c r="G625" s="72"/>
      <c r="H625" s="72"/>
    </row>
    <row r="626" spans="1:8" ht="15">
      <c r="A626" s="73" t="s">
        <v>1570</v>
      </c>
      <c r="B626" s="73" t="s">
        <v>1571</v>
      </c>
      <c r="C626" s="72"/>
      <c r="D626" s="72"/>
      <c r="E626" s="72"/>
      <c r="F626" s="72"/>
      <c r="G626" s="72"/>
      <c r="H626" s="72"/>
    </row>
    <row r="627" spans="1:8" ht="15">
      <c r="A627" s="73" t="s">
        <v>1572</v>
      </c>
      <c r="B627" s="73" t="s">
        <v>1573</v>
      </c>
      <c r="C627" s="72"/>
      <c r="D627" s="72"/>
      <c r="E627" s="72"/>
      <c r="F627" s="72"/>
      <c r="G627" s="72"/>
      <c r="H627" s="72"/>
    </row>
    <row r="628" spans="1:8" ht="15">
      <c r="A628" s="73" t="s">
        <v>1574</v>
      </c>
      <c r="B628" s="73" t="s">
        <v>1575</v>
      </c>
      <c r="C628" s="72"/>
      <c r="D628" s="72"/>
      <c r="E628" s="72"/>
      <c r="F628" s="72"/>
      <c r="G628" s="72"/>
      <c r="H628" s="72"/>
    </row>
    <row r="629" spans="1:8" ht="15">
      <c r="A629" s="73" t="s">
        <v>1576</v>
      </c>
      <c r="B629" s="73" t="s">
        <v>1577</v>
      </c>
      <c r="C629" s="72"/>
      <c r="D629" s="72"/>
      <c r="E629" s="72"/>
      <c r="F629" s="72"/>
      <c r="G629" s="72"/>
      <c r="H629" s="72"/>
    </row>
    <row r="630" spans="1:8" ht="15">
      <c r="A630" s="73" t="s">
        <v>1578</v>
      </c>
      <c r="B630" s="73" t="s">
        <v>1579</v>
      </c>
      <c r="C630" s="72"/>
      <c r="D630" s="72"/>
      <c r="E630" s="72"/>
      <c r="F630" s="72"/>
      <c r="G630" s="72"/>
      <c r="H630" s="72"/>
    </row>
    <row r="631" spans="1:8" ht="15">
      <c r="A631" s="73" t="s">
        <v>1580</v>
      </c>
      <c r="B631" s="73" t="s">
        <v>1581</v>
      </c>
      <c r="C631" s="72"/>
      <c r="D631" s="72"/>
      <c r="E631" s="72"/>
      <c r="F631" s="72"/>
      <c r="G631" s="72"/>
      <c r="H631" s="72"/>
    </row>
    <row r="632" spans="1:8" ht="15">
      <c r="A632" s="73" t="s">
        <v>1582</v>
      </c>
      <c r="B632" s="73" t="s">
        <v>1583</v>
      </c>
      <c r="C632" s="72"/>
      <c r="D632" s="72"/>
      <c r="E632" s="72"/>
      <c r="F632" s="72"/>
      <c r="G632" s="72"/>
      <c r="H632" s="72"/>
    </row>
    <row r="633" spans="1:8" ht="15">
      <c r="A633" s="73" t="s">
        <v>1584</v>
      </c>
      <c r="B633" s="73" t="s">
        <v>1585</v>
      </c>
      <c r="C633" s="72"/>
      <c r="D633" s="72"/>
      <c r="E633" s="72"/>
      <c r="F633" s="72"/>
      <c r="G633" s="72"/>
      <c r="H633" s="72"/>
    </row>
    <row r="634" spans="1:8" ht="15">
      <c r="A634" s="73" t="s">
        <v>1586</v>
      </c>
      <c r="B634" s="73" t="s">
        <v>1587</v>
      </c>
      <c r="C634" s="72"/>
      <c r="D634" s="72"/>
      <c r="E634" s="72"/>
      <c r="F634" s="72"/>
      <c r="G634" s="72"/>
      <c r="H634" s="72"/>
    </row>
    <row r="635" spans="1:8" ht="15">
      <c r="A635" s="73" t="s">
        <v>1588</v>
      </c>
      <c r="B635" s="73" t="s">
        <v>1589</v>
      </c>
      <c r="C635" s="72"/>
      <c r="D635" s="72"/>
      <c r="E635" s="72"/>
      <c r="F635" s="72"/>
      <c r="G635" s="72"/>
      <c r="H635" s="72"/>
    </row>
    <row r="636" spans="1:8" ht="15">
      <c r="A636" s="73" t="s">
        <v>1590</v>
      </c>
      <c r="B636" s="73" t="s">
        <v>1591</v>
      </c>
      <c r="C636" s="72"/>
      <c r="D636" s="72"/>
      <c r="E636" s="72"/>
      <c r="F636" s="72"/>
      <c r="G636" s="72"/>
      <c r="H636" s="72"/>
    </row>
    <row r="637" spans="1:8" ht="15">
      <c r="A637" s="73" t="s">
        <v>1592</v>
      </c>
      <c r="B637" s="73" t="s">
        <v>1593</v>
      </c>
      <c r="C637" s="72"/>
      <c r="D637" s="72"/>
      <c r="E637" s="72"/>
      <c r="F637" s="72"/>
      <c r="G637" s="72"/>
      <c r="H637" s="72"/>
    </row>
    <row r="638" spans="1:8" ht="15">
      <c r="A638" s="73" t="s">
        <v>1594</v>
      </c>
      <c r="B638" s="73" t="s">
        <v>1595</v>
      </c>
      <c r="C638" s="72"/>
      <c r="D638" s="72"/>
      <c r="E638" s="72"/>
      <c r="F638" s="72"/>
      <c r="G638" s="72"/>
      <c r="H638" s="72"/>
    </row>
    <row r="639" spans="1:8" ht="15">
      <c r="A639" s="73" t="s">
        <v>1596</v>
      </c>
      <c r="B639" s="73" t="s">
        <v>1597</v>
      </c>
      <c r="C639" s="72"/>
      <c r="D639" s="72"/>
      <c r="E639" s="72"/>
      <c r="F639" s="72"/>
      <c r="G639" s="72"/>
      <c r="H639" s="72"/>
    </row>
    <row r="640" spans="1:8" ht="15">
      <c r="A640" s="73" t="s">
        <v>1598</v>
      </c>
      <c r="B640" s="73" t="s">
        <v>1599</v>
      </c>
      <c r="C640" s="72"/>
      <c r="D640" s="72"/>
      <c r="E640" s="72"/>
      <c r="F640" s="72"/>
      <c r="G640" s="72"/>
      <c r="H640" s="72"/>
    </row>
    <row r="641" spans="1:8" ht="15">
      <c r="A641" s="73" t="s">
        <v>1600</v>
      </c>
      <c r="B641" s="73" t="s">
        <v>1601</v>
      </c>
      <c r="C641" s="72"/>
      <c r="D641" s="72"/>
      <c r="E641" s="72"/>
      <c r="F641" s="72"/>
      <c r="G641" s="72"/>
      <c r="H641" s="72"/>
    </row>
    <row r="642" spans="1:8" ht="15">
      <c r="A642" s="73" t="s">
        <v>1602</v>
      </c>
      <c r="B642" s="73" t="s">
        <v>1603</v>
      </c>
      <c r="C642" s="72"/>
      <c r="D642" s="72"/>
      <c r="E642" s="72"/>
      <c r="F642" s="72"/>
      <c r="G642" s="72"/>
      <c r="H642" s="72"/>
    </row>
    <row r="643" spans="1:8" ht="15">
      <c r="A643" s="73" t="s">
        <v>1604</v>
      </c>
      <c r="B643" s="73" t="s">
        <v>1605</v>
      </c>
      <c r="C643" s="72"/>
      <c r="D643" s="72"/>
      <c r="E643" s="72"/>
      <c r="F643" s="72"/>
      <c r="G643" s="72"/>
      <c r="H643" s="72"/>
    </row>
    <row r="644" spans="1:8" ht="15">
      <c r="A644" s="73" t="s">
        <v>1606</v>
      </c>
      <c r="B644" s="73" t="s">
        <v>1607</v>
      </c>
      <c r="C644" s="72"/>
      <c r="D644" s="72"/>
      <c r="E644" s="72"/>
      <c r="F644" s="72"/>
      <c r="G644" s="72"/>
      <c r="H644" s="72"/>
    </row>
    <row r="645" spans="1:8" ht="15">
      <c r="A645" s="73" t="s">
        <v>1608</v>
      </c>
      <c r="B645" s="73" t="s">
        <v>1609</v>
      </c>
      <c r="C645" s="72"/>
      <c r="D645" s="72"/>
      <c r="E645" s="72"/>
      <c r="F645" s="72"/>
      <c r="G645" s="72"/>
      <c r="H645" s="72"/>
    </row>
    <row r="646" spans="1:8" ht="15">
      <c r="A646" s="73" t="s">
        <v>1610</v>
      </c>
      <c r="B646" s="73" t="s">
        <v>1611</v>
      </c>
      <c r="C646" s="72"/>
      <c r="D646" s="72"/>
      <c r="E646" s="72"/>
      <c r="F646" s="72"/>
      <c r="G646" s="72"/>
      <c r="H646" s="72"/>
    </row>
    <row r="647" spans="1:8" ht="15">
      <c r="A647" s="73" t="s">
        <v>1612</v>
      </c>
      <c r="B647" s="73" t="s">
        <v>1613</v>
      </c>
      <c r="C647" s="72"/>
      <c r="D647" s="72"/>
      <c r="E647" s="72"/>
      <c r="F647" s="72"/>
      <c r="G647" s="72"/>
      <c r="H647" s="72"/>
    </row>
    <row r="648" spans="1:8" ht="15">
      <c r="A648" s="73" t="s">
        <v>1614</v>
      </c>
      <c r="B648" s="73" t="s">
        <v>1615</v>
      </c>
      <c r="C648" s="72"/>
      <c r="D648" s="72"/>
      <c r="E648" s="72"/>
      <c r="F648" s="72"/>
      <c r="G648" s="72"/>
      <c r="H648" s="72"/>
    </row>
    <row r="649" spans="1:8" ht="15">
      <c r="A649" s="73" t="s">
        <v>1616</v>
      </c>
      <c r="B649" s="73" t="s">
        <v>1617</v>
      </c>
      <c r="C649" s="72"/>
      <c r="D649" s="72"/>
      <c r="E649" s="72"/>
      <c r="F649" s="72"/>
      <c r="G649" s="72"/>
      <c r="H649" s="72"/>
    </row>
    <row r="650" spans="1:8" ht="15">
      <c r="A650" s="73" t="s">
        <v>1618</v>
      </c>
      <c r="B650" s="73" t="s">
        <v>1619</v>
      </c>
      <c r="C650" s="72"/>
      <c r="D650" s="72"/>
      <c r="E650" s="72"/>
      <c r="F650" s="72"/>
      <c r="G650" s="72"/>
      <c r="H650" s="72"/>
    </row>
    <row r="651" spans="1:8" ht="15">
      <c r="A651" s="73" t="s">
        <v>1620</v>
      </c>
      <c r="B651" s="73" t="s">
        <v>1621</v>
      </c>
      <c r="C651" s="72"/>
      <c r="D651" s="72"/>
      <c r="E651" s="72"/>
      <c r="F651" s="72"/>
      <c r="G651" s="72"/>
      <c r="H651" s="72"/>
    </row>
    <row r="652" spans="1:8" ht="15">
      <c r="A652" s="73" t="s">
        <v>1622</v>
      </c>
      <c r="B652" s="73" t="s">
        <v>1623</v>
      </c>
      <c r="C652" s="72"/>
      <c r="D652" s="72"/>
      <c r="E652" s="72"/>
      <c r="F652" s="72"/>
      <c r="G652" s="72"/>
      <c r="H652" s="72"/>
    </row>
    <row r="653" spans="1:8" ht="15">
      <c r="A653" s="73" t="s">
        <v>1624</v>
      </c>
      <c r="B653" s="73" t="s">
        <v>1625</v>
      </c>
      <c r="C653" s="72"/>
      <c r="D653" s="72"/>
      <c r="E653" s="72"/>
      <c r="F653" s="72"/>
      <c r="G653" s="72"/>
      <c r="H653" s="72"/>
    </row>
    <row r="654" spans="1:8" ht="15">
      <c r="A654" s="73" t="s">
        <v>1626</v>
      </c>
      <c r="B654" s="73" t="s">
        <v>1627</v>
      </c>
      <c r="C654" s="72"/>
      <c r="D654" s="72"/>
      <c r="E654" s="72"/>
      <c r="F654" s="72"/>
      <c r="G654" s="72"/>
      <c r="H654" s="72"/>
    </row>
    <row r="655" spans="1:8" ht="15">
      <c r="A655" s="73" t="s">
        <v>1628</v>
      </c>
      <c r="B655" s="73" t="s">
        <v>1629</v>
      </c>
      <c r="C655" s="72"/>
      <c r="D655" s="72"/>
      <c r="E655" s="72"/>
      <c r="F655" s="72"/>
      <c r="G655" s="72"/>
      <c r="H655" s="72"/>
    </row>
    <row r="656" spans="1:8" ht="15">
      <c r="A656" s="73" t="s">
        <v>1630</v>
      </c>
      <c r="B656" s="73" t="s">
        <v>1603</v>
      </c>
      <c r="C656" s="72"/>
      <c r="D656" s="72"/>
      <c r="E656" s="72"/>
      <c r="F656" s="72"/>
      <c r="G656" s="72"/>
      <c r="H656" s="72"/>
    </row>
    <row r="657" spans="1:8" ht="15">
      <c r="A657" s="73" t="s">
        <v>1631</v>
      </c>
      <c r="B657" s="73" t="s">
        <v>1605</v>
      </c>
      <c r="C657" s="72"/>
      <c r="D657" s="72"/>
      <c r="E657" s="72"/>
      <c r="F657" s="72"/>
      <c r="G657" s="72"/>
      <c r="H657" s="72"/>
    </row>
    <row r="658" spans="1:8" ht="15">
      <c r="A658" s="73" t="s">
        <v>1632</v>
      </c>
      <c r="B658" s="73" t="s">
        <v>1607</v>
      </c>
      <c r="C658" s="72"/>
      <c r="D658" s="72"/>
      <c r="E658" s="72"/>
      <c r="F658" s="72"/>
      <c r="G658" s="72"/>
      <c r="H658" s="72"/>
    </row>
    <row r="659" spans="1:8" ht="15">
      <c r="A659" s="73" t="s">
        <v>1633</v>
      </c>
      <c r="B659" s="73" t="s">
        <v>1634</v>
      </c>
      <c r="C659" s="72"/>
      <c r="D659" s="72"/>
      <c r="E659" s="72"/>
      <c r="F659" s="72"/>
      <c r="G659" s="72"/>
      <c r="H659" s="72"/>
    </row>
    <row r="660" spans="1:8" ht="15">
      <c r="A660" s="73" t="s">
        <v>1635</v>
      </c>
      <c r="B660" s="73" t="s">
        <v>1611</v>
      </c>
      <c r="C660" s="72"/>
      <c r="D660" s="72"/>
      <c r="E660" s="72"/>
      <c r="F660" s="72"/>
      <c r="G660" s="72"/>
      <c r="H660" s="72"/>
    </row>
    <row r="661" spans="1:8" ht="15">
      <c r="A661" s="73" t="s">
        <v>1636</v>
      </c>
      <c r="B661" s="73" t="s">
        <v>1613</v>
      </c>
      <c r="C661" s="72"/>
      <c r="D661" s="72"/>
      <c r="E661" s="72"/>
      <c r="F661" s="72"/>
      <c r="G661" s="72"/>
      <c r="H661" s="72"/>
    </row>
    <row r="662" spans="1:8" ht="15">
      <c r="A662" s="73" t="s">
        <v>1637</v>
      </c>
      <c r="B662" s="73" t="s">
        <v>1615</v>
      </c>
      <c r="C662" s="72"/>
      <c r="D662" s="72"/>
      <c r="E662" s="72"/>
      <c r="F662" s="72"/>
      <c r="G662" s="72"/>
      <c r="H662" s="72"/>
    </row>
    <row r="663" spans="1:8" ht="15">
      <c r="A663" s="73" t="s">
        <v>1638</v>
      </c>
      <c r="B663" s="73" t="s">
        <v>1617</v>
      </c>
      <c r="C663" s="72"/>
      <c r="D663" s="72"/>
      <c r="E663" s="72"/>
      <c r="F663" s="72"/>
      <c r="G663" s="72"/>
      <c r="H663" s="72"/>
    </row>
    <row r="664" spans="1:8" ht="15">
      <c r="A664" s="73" t="s">
        <v>1639</v>
      </c>
      <c r="B664" s="73" t="s">
        <v>1619</v>
      </c>
      <c r="C664" s="72"/>
      <c r="D664" s="72"/>
      <c r="E664" s="72"/>
      <c r="F664" s="72"/>
      <c r="G664" s="72"/>
      <c r="H664" s="72"/>
    </row>
    <row r="665" spans="1:8" ht="15">
      <c r="A665" s="73" t="s">
        <v>1640</v>
      </c>
      <c r="B665" s="73" t="s">
        <v>1621</v>
      </c>
      <c r="C665" s="72"/>
      <c r="D665" s="72"/>
      <c r="E665" s="72"/>
      <c r="F665" s="72"/>
      <c r="G665" s="72"/>
      <c r="H665" s="72"/>
    </row>
    <row r="666" spans="1:8" ht="15">
      <c r="A666" s="73" t="s">
        <v>1641</v>
      </c>
      <c r="B666" s="73" t="s">
        <v>1642</v>
      </c>
      <c r="C666" s="72"/>
      <c r="D666" s="72"/>
      <c r="E666" s="72"/>
      <c r="F666" s="72"/>
      <c r="G666" s="72"/>
      <c r="H666" s="72"/>
    </row>
    <row r="667" spans="1:8" ht="15">
      <c r="A667" s="73" t="s">
        <v>1643</v>
      </c>
      <c r="B667" s="73" t="s">
        <v>1625</v>
      </c>
      <c r="C667" s="72"/>
      <c r="D667" s="72"/>
      <c r="E667" s="72"/>
      <c r="F667" s="72"/>
      <c r="G667" s="72"/>
      <c r="H667" s="72"/>
    </row>
    <row r="668" spans="1:8" ht="15">
      <c r="A668" s="73" t="s">
        <v>1644</v>
      </c>
      <c r="B668" s="73" t="s">
        <v>1627</v>
      </c>
      <c r="C668" s="72"/>
      <c r="D668" s="72"/>
      <c r="E668" s="72"/>
      <c r="F668" s="72"/>
      <c r="G668" s="72"/>
      <c r="H668" s="72"/>
    </row>
    <row r="669" spans="1:8" ht="15">
      <c r="A669" s="73" t="s">
        <v>1645</v>
      </c>
      <c r="B669" s="73" t="s">
        <v>1629</v>
      </c>
      <c r="C669" s="72"/>
      <c r="D669" s="72"/>
      <c r="E669" s="72"/>
      <c r="F669" s="72"/>
      <c r="G669" s="72"/>
      <c r="H669" s="72"/>
    </row>
    <row r="670" spans="1:8" ht="15">
      <c r="A670" s="73" t="s">
        <v>1646</v>
      </c>
      <c r="B670" s="73" t="s">
        <v>1607</v>
      </c>
      <c r="C670" s="72"/>
      <c r="D670" s="72"/>
      <c r="E670" s="72"/>
      <c r="F670" s="72"/>
      <c r="G670" s="72"/>
      <c r="H670" s="72"/>
    </row>
    <row r="671" spans="1:8" ht="15">
      <c r="A671" s="73" t="s">
        <v>1647</v>
      </c>
      <c r="B671" s="73" t="s">
        <v>1609</v>
      </c>
      <c r="C671" s="72"/>
      <c r="D671" s="72"/>
      <c r="E671" s="72"/>
      <c r="F671" s="72"/>
      <c r="G671" s="72"/>
      <c r="H671" s="72"/>
    </row>
    <row r="672" spans="1:8" ht="15">
      <c r="A672" s="73" t="s">
        <v>1648</v>
      </c>
      <c r="B672" s="73" t="s">
        <v>1649</v>
      </c>
      <c r="C672" s="72"/>
      <c r="D672" s="72"/>
      <c r="E672" s="72"/>
      <c r="F672" s="72"/>
      <c r="G672" s="72"/>
      <c r="H672" s="72"/>
    </row>
    <row r="673" spans="1:8" ht="15">
      <c r="A673" s="73" t="s">
        <v>1650</v>
      </c>
      <c r="B673" s="73" t="s">
        <v>1651</v>
      </c>
      <c r="C673" s="72"/>
      <c r="D673" s="72"/>
      <c r="E673" s="72"/>
      <c r="F673" s="72"/>
      <c r="G673" s="72"/>
      <c r="H673" s="72"/>
    </row>
    <row r="674" spans="1:8" ht="15">
      <c r="A674" s="73" t="s">
        <v>1652</v>
      </c>
      <c r="B674" s="73" t="s">
        <v>1653</v>
      </c>
      <c r="C674" s="72"/>
      <c r="D674" s="72"/>
      <c r="E674" s="72"/>
      <c r="F674" s="72"/>
      <c r="G674" s="72"/>
      <c r="H674" s="72"/>
    </row>
    <row r="675" spans="1:8" ht="15">
      <c r="A675" s="73" t="s">
        <v>1654</v>
      </c>
      <c r="B675" s="73" t="s">
        <v>1655</v>
      </c>
      <c r="C675" s="72"/>
      <c r="D675" s="72"/>
      <c r="E675" s="72"/>
      <c r="F675" s="72"/>
      <c r="G675" s="72"/>
      <c r="H675" s="72"/>
    </row>
    <row r="676" spans="1:8" ht="15">
      <c r="A676" s="73" t="s">
        <v>1656</v>
      </c>
      <c r="B676" s="73" t="s">
        <v>1657</v>
      </c>
      <c r="C676" s="72"/>
      <c r="D676" s="72"/>
      <c r="E676" s="72"/>
      <c r="F676" s="72"/>
      <c r="G676" s="72"/>
      <c r="H676" s="72"/>
    </row>
    <row r="677" spans="1:8" ht="15">
      <c r="A677" s="73" t="s">
        <v>1658</v>
      </c>
      <c r="B677" s="73" t="s">
        <v>1659</v>
      </c>
      <c r="C677" s="72"/>
      <c r="D677" s="72"/>
      <c r="E677" s="72"/>
      <c r="F677" s="72"/>
      <c r="G677" s="72"/>
      <c r="H677" s="72"/>
    </row>
    <row r="678" spans="1:8" ht="15">
      <c r="A678" s="73" t="s">
        <v>1660</v>
      </c>
      <c r="B678" s="73" t="s">
        <v>1661</v>
      </c>
      <c r="C678" s="72"/>
      <c r="D678" s="72"/>
      <c r="E678" s="72"/>
      <c r="F678" s="72"/>
      <c r="G678" s="72"/>
      <c r="H678" s="72"/>
    </row>
    <row r="679" spans="1:8" ht="15">
      <c r="A679" s="73" t="s">
        <v>1660</v>
      </c>
      <c r="B679" s="73" t="s">
        <v>1662</v>
      </c>
      <c r="C679" s="72"/>
      <c r="D679" s="72"/>
      <c r="E679" s="72"/>
      <c r="F679" s="72"/>
      <c r="G679" s="72"/>
      <c r="H679" s="72"/>
    </row>
    <row r="680" spans="1:8" ht="15">
      <c r="A680" s="73" t="s">
        <v>1663</v>
      </c>
      <c r="B680" s="73" t="s">
        <v>1662</v>
      </c>
      <c r="C680" s="72"/>
      <c r="D680" s="72"/>
      <c r="E680" s="72"/>
      <c r="F680" s="72"/>
      <c r="G680" s="72"/>
      <c r="H680" s="7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19.421875" style="0" customWidth="1"/>
    <col min="2" max="2" width="20.140625" style="0" customWidth="1"/>
    <col min="3" max="3" width="18.57421875" style="0" customWidth="1"/>
    <col min="4" max="4" width="19.7109375" style="0" customWidth="1"/>
    <col min="5" max="5" width="6.7109375" style="0" customWidth="1"/>
  </cols>
  <sheetData>
    <row r="1" spans="1:5" ht="13.5" thickBot="1">
      <c r="A1" s="117"/>
      <c r="B1" s="118" t="s">
        <v>1665</v>
      </c>
      <c r="C1" s="119" t="s">
        <v>16</v>
      </c>
      <c r="D1" s="119" t="s">
        <v>1675</v>
      </c>
      <c r="E1" s="119" t="s">
        <v>1666</v>
      </c>
    </row>
    <row r="2" spans="1:5" ht="13.5" thickBot="1">
      <c r="A2" s="120" t="s">
        <v>1667</v>
      </c>
      <c r="B2" s="121">
        <f>Rozpočet!I23</f>
        <v>99240000</v>
      </c>
      <c r="C2" s="121">
        <f>Rozpočet!J23</f>
        <v>103605894</v>
      </c>
      <c r="D2" s="121">
        <f>Rozpočet!K23</f>
        <v>55617788</v>
      </c>
      <c r="E2" s="122">
        <f>Rozpočet!M23</f>
        <v>53.68</v>
      </c>
    </row>
    <row r="3" spans="1:5" ht="13.5" thickBot="1">
      <c r="A3" s="123" t="s">
        <v>1668</v>
      </c>
      <c r="B3" s="124">
        <f>Rozpočet!I45</f>
        <v>5065000</v>
      </c>
      <c r="C3" s="124">
        <f>Rozpočet!J45</f>
        <v>6827463.28</v>
      </c>
      <c r="D3" s="124">
        <f>Rozpočet!K45</f>
        <v>5437287.34</v>
      </c>
      <c r="E3" s="125">
        <f>Rozpočet!M45</f>
        <v>79.64</v>
      </c>
    </row>
    <row r="4" spans="1:5" ht="13.5" thickBot="1">
      <c r="A4" s="123" t="s">
        <v>1669</v>
      </c>
      <c r="B4" s="124">
        <f>Rozpočet!I50</f>
        <v>5002000</v>
      </c>
      <c r="C4" s="124">
        <f>Rozpočet!J50</f>
        <v>5047101</v>
      </c>
      <c r="D4" s="124">
        <f>Rozpočet!K50</f>
        <v>747630</v>
      </c>
      <c r="E4" s="125">
        <f>Rozpočet!M50</f>
        <v>14.81</v>
      </c>
    </row>
    <row r="5" spans="1:5" ht="13.5" thickBot="1">
      <c r="A5" s="123" t="s">
        <v>1670</v>
      </c>
      <c r="B5" s="124">
        <f>Rozpočet!I68</f>
        <v>27622000</v>
      </c>
      <c r="C5" s="124">
        <f>Rozpočet!J68</f>
        <v>49866720.77</v>
      </c>
      <c r="D5" s="124">
        <f>Rozpočet!K68</f>
        <v>14845716.03</v>
      </c>
      <c r="E5" s="125">
        <f>Rozpočet!M68</f>
        <v>29.77</v>
      </c>
    </row>
    <row r="6" spans="1:5" ht="13.5" thickBot="1">
      <c r="A6" s="126" t="s">
        <v>1671</v>
      </c>
      <c r="B6" s="127">
        <f>Rozpočet!I73</f>
        <v>136929000</v>
      </c>
      <c r="C6" s="127">
        <f>Rozpočet!J73</f>
        <v>165347179.05</v>
      </c>
      <c r="D6" s="127">
        <f>Rozpočet!K73</f>
        <v>76648421.37</v>
      </c>
      <c r="E6" s="128">
        <f>Rozpočet!M73</f>
        <v>46.36</v>
      </c>
    </row>
    <row r="7" spans="1:5" ht="13.5" thickBot="1">
      <c r="A7" s="123" t="s">
        <v>1672</v>
      </c>
      <c r="B7" s="124">
        <f>Rozpočet!I393</f>
        <v>109948600</v>
      </c>
      <c r="C7" s="129">
        <f>Rozpočet!J393</f>
        <v>122942842.6</v>
      </c>
      <c r="D7" s="130">
        <f>Rozpočet!K393</f>
        <v>56243578.38</v>
      </c>
      <c r="E7" s="131">
        <f>Rozpočet!M393</f>
        <v>45.75</v>
      </c>
    </row>
    <row r="8" spans="1:5" ht="13.5" thickBot="1">
      <c r="A8" s="123" t="s">
        <v>1673</v>
      </c>
      <c r="B8" s="124">
        <f>Rozpočet!I394</f>
        <v>49500000</v>
      </c>
      <c r="C8" s="129">
        <f>Rozpočet!J394</f>
        <v>74100000</v>
      </c>
      <c r="D8" s="130">
        <f>Rozpočet!K394</f>
        <v>7760930.32</v>
      </c>
      <c r="E8" s="131">
        <f>Rozpočet!M394</f>
        <v>10.47</v>
      </c>
    </row>
    <row r="9" spans="1:5" ht="13.5" thickBot="1">
      <c r="A9" s="128" t="s">
        <v>1674</v>
      </c>
      <c r="B9" s="132">
        <f>Rozpočet!I395</f>
        <v>159448600</v>
      </c>
      <c r="C9" s="132">
        <f>Rozpočet!J395</f>
        <v>197042842.6</v>
      </c>
      <c r="D9" s="132">
        <f>Rozpočet!K395</f>
        <v>64004508.7</v>
      </c>
      <c r="E9" s="133">
        <f>Rozpočet!M395</f>
        <v>32.48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zoomScalePageLayoutView="0" workbookViewId="0" topLeftCell="A37">
      <pane xSplit="1" topLeftCell="B1" activePane="topRight" state="frozen"/>
      <selection pane="topLeft" activeCell="A1" sqref="A1"/>
      <selection pane="topRight" activeCell="P17" sqref="P17"/>
    </sheetView>
  </sheetViews>
  <sheetFormatPr defaultColWidth="9.140625" defaultRowHeight="12.75"/>
  <cols>
    <col min="1" max="1" width="11.00390625" style="174" customWidth="1"/>
    <col min="2" max="2" width="8.7109375" style="174" customWidth="1"/>
    <col min="3" max="8" width="15.7109375" style="174" customWidth="1"/>
    <col min="9" max="11" width="15.00390625" style="174" bestFit="1" customWidth="1"/>
    <col min="12" max="13" width="15.7109375" style="174" bestFit="1" customWidth="1"/>
    <col min="14" max="18" width="15.00390625" style="174" bestFit="1" customWidth="1"/>
    <col min="19" max="19" width="8.7109375" style="174" customWidth="1"/>
    <col min="20" max="20" width="14.00390625" style="174" bestFit="1" customWidth="1"/>
    <col min="21" max="21" width="9.7109375" style="174" bestFit="1" customWidth="1"/>
    <col min="22" max="16384" width="9.140625" style="174" customWidth="1"/>
  </cols>
  <sheetData>
    <row r="1" spans="1:14" s="139" customFormat="1" ht="15">
      <c r="A1" s="134" t="s">
        <v>1676</v>
      </c>
      <c r="B1" s="135" t="s">
        <v>1677</v>
      </c>
      <c r="C1" s="136">
        <v>42400</v>
      </c>
      <c r="D1" s="136">
        <v>42429</v>
      </c>
      <c r="E1" s="136">
        <v>42460</v>
      </c>
      <c r="F1" s="136">
        <v>42490</v>
      </c>
      <c r="G1" s="136">
        <v>42521</v>
      </c>
      <c r="H1" s="136">
        <v>42551</v>
      </c>
      <c r="I1" s="136">
        <v>42582</v>
      </c>
      <c r="J1" s="136">
        <v>42613</v>
      </c>
      <c r="K1" s="137">
        <v>42643</v>
      </c>
      <c r="L1" s="137">
        <v>42674</v>
      </c>
      <c r="M1" s="137">
        <v>42704</v>
      </c>
      <c r="N1" s="138">
        <v>42735</v>
      </c>
    </row>
    <row r="2" spans="1:14" s="139" customFormat="1" ht="15">
      <c r="A2" s="140" t="s">
        <v>1678</v>
      </c>
      <c r="B2" s="141" t="s">
        <v>1679</v>
      </c>
      <c r="C2" s="142">
        <v>20355299.8</v>
      </c>
      <c r="D2" s="142">
        <v>22616741.85</v>
      </c>
      <c r="E2" s="142">
        <v>22153828.81</v>
      </c>
      <c r="F2" s="143">
        <v>20718407.69</v>
      </c>
      <c r="G2" s="143">
        <v>18898186.38</v>
      </c>
      <c r="H2" s="143">
        <v>15288546.51</v>
      </c>
      <c r="I2" s="143">
        <v>24076781.07</v>
      </c>
      <c r="J2" s="143">
        <v>20733261.4</v>
      </c>
      <c r="K2" s="143">
        <v>10185695.65</v>
      </c>
      <c r="L2" s="143">
        <v>11281567.77</v>
      </c>
      <c r="M2" s="143">
        <v>12296639.9</v>
      </c>
      <c r="N2" s="144">
        <v>11377266.36</v>
      </c>
    </row>
    <row r="3" spans="1:14" s="139" customFormat="1" ht="15">
      <c r="A3" s="145" t="s">
        <v>1680</v>
      </c>
      <c r="B3" s="146" t="s">
        <v>1681</v>
      </c>
      <c r="C3" s="147">
        <v>13257408.19</v>
      </c>
      <c r="D3" s="147">
        <f>C3</f>
        <v>13257408.19</v>
      </c>
      <c r="E3" s="147">
        <f>D3</f>
        <v>13257408.19</v>
      </c>
      <c r="F3" s="147">
        <f>E3</f>
        <v>13257408.19</v>
      </c>
      <c r="G3" s="147">
        <f>F3</f>
        <v>13257408.19</v>
      </c>
      <c r="H3" s="147">
        <v>13257408.19</v>
      </c>
      <c r="I3" s="147">
        <v>13257408.19</v>
      </c>
      <c r="J3" s="147">
        <v>13257408.19</v>
      </c>
      <c r="K3" s="147">
        <v>13257408.19</v>
      </c>
      <c r="L3" s="147">
        <v>13257408.19</v>
      </c>
      <c r="M3" s="147">
        <v>13257408.19</v>
      </c>
      <c r="N3" s="148">
        <v>13257408.19</v>
      </c>
    </row>
    <row r="4" spans="1:14" s="139" customFormat="1" ht="15">
      <c r="A4" s="145" t="s">
        <v>1682</v>
      </c>
      <c r="B4" s="146" t="s">
        <v>1683</v>
      </c>
      <c r="C4" s="147">
        <v>4241.12</v>
      </c>
      <c r="D4" s="147">
        <v>3906.1</v>
      </c>
      <c r="E4" s="147">
        <v>3636.55</v>
      </c>
      <c r="F4" s="147">
        <v>3461.73</v>
      </c>
      <c r="G4" s="147">
        <v>3275.06</v>
      </c>
      <c r="H4" s="147">
        <v>2835.32</v>
      </c>
      <c r="I4" s="147">
        <v>2795.56</v>
      </c>
      <c r="J4" s="147">
        <v>2505.78</v>
      </c>
      <c r="K4" s="147">
        <v>1865.92</v>
      </c>
      <c r="L4" s="147">
        <v>1314.14</v>
      </c>
      <c r="M4" s="147">
        <v>458.03</v>
      </c>
      <c r="N4" s="148">
        <v>352.4</v>
      </c>
    </row>
    <row r="5" spans="1:21" s="139" customFormat="1" ht="15">
      <c r="A5" s="149" t="s">
        <v>1684</v>
      </c>
      <c r="B5" s="150" t="s">
        <v>1685</v>
      </c>
      <c r="C5" s="151">
        <v>0</v>
      </c>
      <c r="D5" s="151">
        <f>C5</f>
        <v>0</v>
      </c>
      <c r="E5" s="151">
        <f>D5</f>
        <v>0</v>
      </c>
      <c r="F5" s="151">
        <v>502</v>
      </c>
      <c r="G5" s="152">
        <v>21892</v>
      </c>
      <c r="H5" s="152">
        <v>26546.27</v>
      </c>
      <c r="I5" s="152">
        <v>44681.7</v>
      </c>
      <c r="J5" s="152">
        <v>66329.86</v>
      </c>
      <c r="K5" s="152">
        <v>84167.55</v>
      </c>
      <c r="L5" s="152">
        <v>113742.74</v>
      </c>
      <c r="M5" s="152">
        <v>181914.05</v>
      </c>
      <c r="N5" s="153">
        <v>207122.93</v>
      </c>
      <c r="O5" s="154"/>
      <c r="T5" s="155"/>
      <c r="U5" s="154"/>
    </row>
    <row r="6" spans="1:20" s="139" customFormat="1" ht="15">
      <c r="A6" s="156" t="s">
        <v>1686</v>
      </c>
      <c r="B6" s="157" t="s">
        <v>1687</v>
      </c>
      <c r="C6" s="158">
        <v>224079.7</v>
      </c>
      <c r="D6" s="158">
        <v>224057.75</v>
      </c>
      <c r="E6" s="158">
        <v>224037.04</v>
      </c>
      <c r="F6" s="158">
        <v>224015.71</v>
      </c>
      <c r="G6" s="158">
        <v>223995</v>
      </c>
      <c r="H6" s="158">
        <v>476583.77</v>
      </c>
      <c r="I6" s="158">
        <v>476584.81</v>
      </c>
      <c r="J6" s="158">
        <v>476585.85</v>
      </c>
      <c r="K6" s="158">
        <v>476585.57</v>
      </c>
      <c r="L6" s="158">
        <v>476586.61</v>
      </c>
      <c r="M6" s="158">
        <v>476586.33</v>
      </c>
      <c r="N6" s="159">
        <v>221185.07</v>
      </c>
      <c r="O6" s="154"/>
      <c r="T6" s="154"/>
    </row>
    <row r="7" spans="1:20" s="139" customFormat="1" ht="15">
      <c r="A7" s="156" t="s">
        <v>1688</v>
      </c>
      <c r="B7" s="157" t="s">
        <v>1689</v>
      </c>
      <c r="C7" s="158">
        <v>338848</v>
      </c>
      <c r="D7" s="158">
        <f aca="true" t="shared" si="0" ref="D7:G9">C7</f>
        <v>338848</v>
      </c>
      <c r="E7" s="158">
        <f t="shared" si="0"/>
        <v>338848</v>
      </c>
      <c r="F7" s="158">
        <f t="shared" si="0"/>
        <v>338848</v>
      </c>
      <c r="G7" s="158">
        <f t="shared" si="0"/>
        <v>338848</v>
      </c>
      <c r="H7" s="158">
        <v>340810</v>
      </c>
      <c r="I7" s="158">
        <v>340810</v>
      </c>
      <c r="J7" s="158">
        <v>340810</v>
      </c>
      <c r="K7" s="158">
        <v>340810</v>
      </c>
      <c r="L7" s="158">
        <v>340810</v>
      </c>
      <c r="M7" s="158">
        <v>340810</v>
      </c>
      <c r="N7" s="159">
        <v>361950</v>
      </c>
      <c r="O7" s="154"/>
      <c r="P7" s="154"/>
      <c r="T7" s="154"/>
    </row>
    <row r="8" spans="1:15" s="139" customFormat="1" ht="15">
      <c r="A8" s="156" t="s">
        <v>1690</v>
      </c>
      <c r="B8" s="157" t="s">
        <v>1691</v>
      </c>
      <c r="C8" s="158">
        <v>563462.6</v>
      </c>
      <c r="D8" s="158">
        <f t="shared" si="0"/>
        <v>563462.6</v>
      </c>
      <c r="E8" s="158">
        <f t="shared" si="0"/>
        <v>563462.6</v>
      </c>
      <c r="F8" s="158">
        <f t="shared" si="0"/>
        <v>563462.6</v>
      </c>
      <c r="G8" s="158">
        <f t="shared" si="0"/>
        <v>563462.6</v>
      </c>
      <c r="H8" s="158">
        <v>682212.6</v>
      </c>
      <c r="I8" s="158">
        <v>682212.6</v>
      </c>
      <c r="J8" s="158">
        <v>682212.6</v>
      </c>
      <c r="K8" s="158">
        <v>682212.6</v>
      </c>
      <c r="L8" s="158">
        <v>682212.6</v>
      </c>
      <c r="M8" s="158">
        <v>682212.6</v>
      </c>
      <c r="N8" s="159">
        <v>648512.6</v>
      </c>
      <c r="O8" s="154"/>
    </row>
    <row r="9" spans="1:15" s="139" customFormat="1" ht="15">
      <c r="A9" s="156" t="s">
        <v>1692</v>
      </c>
      <c r="B9" s="157" t="s">
        <v>1693</v>
      </c>
      <c r="C9" s="158">
        <v>75169</v>
      </c>
      <c r="D9" s="158">
        <f t="shared" si="0"/>
        <v>75169</v>
      </c>
      <c r="E9" s="158">
        <f t="shared" si="0"/>
        <v>75169</v>
      </c>
      <c r="F9" s="158">
        <f t="shared" si="0"/>
        <v>75169</v>
      </c>
      <c r="G9" s="158">
        <f t="shared" si="0"/>
        <v>75169</v>
      </c>
      <c r="H9" s="158">
        <v>226669</v>
      </c>
      <c r="I9" s="158">
        <v>226669</v>
      </c>
      <c r="J9" s="158">
        <v>226669</v>
      </c>
      <c r="K9" s="158">
        <v>226669</v>
      </c>
      <c r="L9" s="158">
        <v>226669</v>
      </c>
      <c r="M9" s="158">
        <v>226669</v>
      </c>
      <c r="N9" s="159">
        <v>244669</v>
      </c>
      <c r="O9" s="154"/>
    </row>
    <row r="10" spans="1:20" s="139" customFormat="1" ht="15">
      <c r="A10" s="160" t="s">
        <v>1694</v>
      </c>
      <c r="B10" s="161" t="s">
        <v>1695</v>
      </c>
      <c r="C10" s="162">
        <v>2279519.19</v>
      </c>
      <c r="D10" s="162">
        <v>2146578.86</v>
      </c>
      <c r="E10" s="162">
        <v>2167772.89</v>
      </c>
      <c r="F10" s="163">
        <v>2177488.02</v>
      </c>
      <c r="G10" s="163">
        <v>2191410.37</v>
      </c>
      <c r="H10" s="163">
        <v>2215632.74</v>
      </c>
      <c r="I10" s="163">
        <v>2274733.97</v>
      </c>
      <c r="J10" s="163">
        <v>2246646.3</v>
      </c>
      <c r="K10" s="163">
        <v>2754221.79</v>
      </c>
      <c r="L10" s="163">
        <v>2304185.72</v>
      </c>
      <c r="M10" s="163">
        <v>2311063.83</v>
      </c>
      <c r="N10" s="164">
        <v>2324125.47</v>
      </c>
      <c r="T10" s="154"/>
    </row>
    <row r="11" spans="1:14" s="139" customFormat="1" ht="15">
      <c r="A11" s="160" t="s">
        <v>1696</v>
      </c>
      <c r="B11" s="161" t="s">
        <v>1697</v>
      </c>
      <c r="C11" s="162">
        <v>1234541.04</v>
      </c>
      <c r="D11" s="162">
        <v>1416694.72</v>
      </c>
      <c r="E11" s="162">
        <v>1376395.47</v>
      </c>
      <c r="F11" s="162">
        <v>1409564.91</v>
      </c>
      <c r="G11" s="162">
        <v>1521185.21</v>
      </c>
      <c r="H11" s="162">
        <v>1569881.89</v>
      </c>
      <c r="I11" s="162">
        <v>1558157.12</v>
      </c>
      <c r="J11" s="162">
        <v>1676382.6</v>
      </c>
      <c r="K11" s="162">
        <v>1642624.82</v>
      </c>
      <c r="L11" s="162">
        <v>1684301.06</v>
      </c>
      <c r="M11" s="162">
        <v>1803921.01</v>
      </c>
      <c r="N11" s="165">
        <v>1793954.01</v>
      </c>
    </row>
    <row r="12" spans="1:14" s="139" customFormat="1" ht="15">
      <c r="A12" s="166" t="s">
        <v>1698</v>
      </c>
      <c r="B12" s="167" t="s">
        <v>1699</v>
      </c>
      <c r="C12" s="168">
        <v>2743029.56</v>
      </c>
      <c r="D12" s="168">
        <v>2794704.56</v>
      </c>
      <c r="E12" s="168">
        <v>2852640.56</v>
      </c>
      <c r="F12" s="168">
        <v>2920095.56</v>
      </c>
      <c r="G12" s="168">
        <v>2872595.56</v>
      </c>
      <c r="H12" s="168">
        <v>2872595.56</v>
      </c>
      <c r="I12" s="168">
        <v>2872595.56</v>
      </c>
      <c r="J12" s="168">
        <v>2872595.56</v>
      </c>
      <c r="K12" s="168">
        <v>2859065.56</v>
      </c>
      <c r="L12" s="168">
        <v>2859065.56</v>
      </c>
      <c r="M12" s="168">
        <v>2862065.56</v>
      </c>
      <c r="N12" s="169">
        <v>2862065.56</v>
      </c>
    </row>
    <row r="13" spans="1:21" ht="15">
      <c r="A13" s="170" t="s">
        <v>1700</v>
      </c>
      <c r="B13" s="171"/>
      <c r="C13" s="172">
        <f aca="true" t="shared" si="1" ref="C13:N13">SUM(C2:C12)</f>
        <v>41075598.2</v>
      </c>
      <c r="D13" s="172">
        <f t="shared" si="1"/>
        <v>43437571.63</v>
      </c>
      <c r="E13" s="172">
        <f t="shared" si="1"/>
        <v>43013199.11</v>
      </c>
      <c r="F13" s="172">
        <f t="shared" si="1"/>
        <v>41688423.410000004</v>
      </c>
      <c r="G13" s="172">
        <f t="shared" si="1"/>
        <v>39967427.370000005</v>
      </c>
      <c r="H13" s="172">
        <f t="shared" si="1"/>
        <v>36959721.85</v>
      </c>
      <c r="I13" s="172">
        <f t="shared" si="1"/>
        <v>45813429.580000006</v>
      </c>
      <c r="J13" s="172">
        <f t="shared" si="1"/>
        <v>42581407.14</v>
      </c>
      <c r="K13" s="172">
        <f t="shared" si="1"/>
        <v>32511326.650000002</v>
      </c>
      <c r="L13" s="172">
        <f t="shared" si="1"/>
        <v>33227863.389999997</v>
      </c>
      <c r="M13" s="172">
        <f t="shared" si="1"/>
        <v>34439748.5</v>
      </c>
      <c r="N13" s="173">
        <f t="shared" si="1"/>
        <v>33298611.589999996</v>
      </c>
      <c r="U13" s="175"/>
    </row>
    <row r="15" spans="1:14" ht="15">
      <c r="A15" s="134" t="s">
        <v>1676</v>
      </c>
      <c r="B15" s="135" t="s">
        <v>1701</v>
      </c>
      <c r="C15" s="137">
        <v>42766</v>
      </c>
      <c r="D15" s="137">
        <v>42794</v>
      </c>
      <c r="E15" s="137">
        <v>42825</v>
      </c>
      <c r="F15" s="138">
        <v>42855</v>
      </c>
      <c r="G15" s="138">
        <v>42886</v>
      </c>
      <c r="H15" s="138">
        <v>42916</v>
      </c>
      <c r="I15" s="138">
        <v>42947</v>
      </c>
      <c r="J15" s="138">
        <v>42978</v>
      </c>
      <c r="K15" s="138">
        <v>43008</v>
      </c>
      <c r="L15" s="138">
        <v>43039</v>
      </c>
      <c r="M15" s="138">
        <v>43069</v>
      </c>
      <c r="N15" s="138">
        <v>43100</v>
      </c>
    </row>
    <row r="16" spans="1:18" ht="15">
      <c r="A16" s="140" t="s">
        <v>1678</v>
      </c>
      <c r="B16" s="141" t="s">
        <v>1679</v>
      </c>
      <c r="C16" s="143">
        <v>10368718.43</v>
      </c>
      <c r="D16" s="143">
        <v>10889995.79</v>
      </c>
      <c r="E16" s="143">
        <v>24269597.3</v>
      </c>
      <c r="F16" s="176">
        <v>26575369.49</v>
      </c>
      <c r="G16" s="177">
        <v>29985991.03</v>
      </c>
      <c r="H16" s="178">
        <v>30349447.89</v>
      </c>
      <c r="I16" s="179">
        <v>37554359.08</v>
      </c>
      <c r="J16" s="178">
        <v>42064099.53</v>
      </c>
      <c r="K16" s="178">
        <v>40120510.49</v>
      </c>
      <c r="L16" s="178">
        <v>39571556</v>
      </c>
      <c r="M16" s="178">
        <v>36335208.02</v>
      </c>
      <c r="N16" s="178">
        <v>32958861.14</v>
      </c>
      <c r="O16" s="180"/>
      <c r="P16" s="181"/>
      <c r="Q16" s="181"/>
      <c r="R16" s="181"/>
    </row>
    <row r="17" spans="1:18" ht="15">
      <c r="A17" s="145" t="s">
        <v>1680</v>
      </c>
      <c r="B17" s="146" t="s">
        <v>1681</v>
      </c>
      <c r="C17" s="147">
        <v>13292408.19</v>
      </c>
      <c r="D17" s="147">
        <v>13292408.19</v>
      </c>
      <c r="E17" s="147">
        <v>195058.29</v>
      </c>
      <c r="F17" s="182">
        <v>195058.29</v>
      </c>
      <c r="G17" s="182">
        <v>300058.29</v>
      </c>
      <c r="H17" s="147">
        <v>300058.29</v>
      </c>
      <c r="I17" s="183">
        <v>300058.29</v>
      </c>
      <c r="J17" s="147">
        <v>300058.29</v>
      </c>
      <c r="K17" s="147">
        <v>300058.29</v>
      </c>
      <c r="L17" s="147">
        <v>300058.29</v>
      </c>
      <c r="M17" s="147">
        <v>300058.29</v>
      </c>
      <c r="N17" s="147">
        <v>300058.29</v>
      </c>
      <c r="O17" s="180"/>
      <c r="P17" s="181"/>
      <c r="Q17" s="181"/>
      <c r="R17" s="181"/>
    </row>
    <row r="18" spans="1:18" ht="15">
      <c r="A18" s="145" t="s">
        <v>1682</v>
      </c>
      <c r="B18" s="146" t="s">
        <v>1683</v>
      </c>
      <c r="C18" s="147">
        <v>312.43</v>
      </c>
      <c r="D18" s="147">
        <v>272.45</v>
      </c>
      <c r="E18" s="147">
        <v>5227.82</v>
      </c>
      <c r="F18" s="182">
        <v>5188.26</v>
      </c>
      <c r="G18" s="182">
        <v>5148.71</v>
      </c>
      <c r="H18" s="147">
        <v>4220.6</v>
      </c>
      <c r="I18" s="183">
        <v>3169.67</v>
      </c>
      <c r="J18" s="147">
        <v>3129.94</v>
      </c>
      <c r="K18" s="147">
        <v>2730.17</v>
      </c>
      <c r="L18" s="147">
        <v>2690.41</v>
      </c>
      <c r="M18" s="147">
        <v>2150.59</v>
      </c>
      <c r="N18" s="147">
        <v>2110.78</v>
      </c>
      <c r="O18" s="180"/>
      <c r="P18" s="181"/>
      <c r="Q18" s="181"/>
      <c r="R18" s="181"/>
    </row>
    <row r="19" spans="1:18" ht="15">
      <c r="A19" s="149" t="s">
        <v>1684</v>
      </c>
      <c r="B19" s="150" t="s">
        <v>1685</v>
      </c>
      <c r="C19" s="152">
        <v>260762.55</v>
      </c>
      <c r="D19" s="152">
        <v>280468.91</v>
      </c>
      <c r="E19" s="152">
        <v>326432.39</v>
      </c>
      <c r="F19" s="184">
        <v>376233.65</v>
      </c>
      <c r="G19" s="184">
        <v>393805.52</v>
      </c>
      <c r="H19" s="152">
        <v>428009.67</v>
      </c>
      <c r="I19" s="185">
        <v>472239.97</v>
      </c>
      <c r="J19" s="152">
        <v>494156.74</v>
      </c>
      <c r="K19" s="152">
        <v>548504.92</v>
      </c>
      <c r="L19" s="152">
        <v>593647.09</v>
      </c>
      <c r="M19" s="152">
        <v>656791.02</v>
      </c>
      <c r="N19" s="152">
        <v>704140.42</v>
      </c>
      <c r="O19" s="180"/>
      <c r="P19" s="186"/>
      <c r="Q19" s="186"/>
      <c r="R19" s="186"/>
    </row>
    <row r="20" spans="1:15" ht="15">
      <c r="A20" s="156" t="s">
        <v>1686</v>
      </c>
      <c r="B20" s="157" t="s">
        <v>1687</v>
      </c>
      <c r="C20" s="158">
        <v>194674.56</v>
      </c>
      <c r="D20" s="158">
        <v>626945.46</v>
      </c>
      <c r="E20" s="158">
        <v>608268.5</v>
      </c>
      <c r="F20" s="187">
        <v>572928.88</v>
      </c>
      <c r="G20" s="187">
        <v>556402.41</v>
      </c>
      <c r="H20" s="158">
        <v>512705.23</v>
      </c>
      <c r="I20" s="188">
        <v>489751.45</v>
      </c>
      <c r="J20" s="158">
        <v>454011.45</v>
      </c>
      <c r="K20" s="158">
        <v>407031.45</v>
      </c>
      <c r="L20" s="158">
        <v>370903.45</v>
      </c>
      <c r="M20" s="158">
        <v>283331.45</v>
      </c>
      <c r="N20" s="158">
        <v>219531.2</v>
      </c>
      <c r="O20" s="180"/>
    </row>
    <row r="21" spans="1:15" ht="15">
      <c r="A21" s="156" t="s">
        <v>1688</v>
      </c>
      <c r="B21" s="157" t="s">
        <v>1689</v>
      </c>
      <c r="C21" s="158">
        <v>361950</v>
      </c>
      <c r="D21" s="158">
        <v>361950</v>
      </c>
      <c r="E21" s="158">
        <f>D21</f>
        <v>361950</v>
      </c>
      <c r="F21" s="187">
        <v>166950</v>
      </c>
      <c r="G21" s="187">
        <v>127950</v>
      </c>
      <c r="H21" s="158">
        <v>127950</v>
      </c>
      <c r="I21" s="188">
        <v>127950</v>
      </c>
      <c r="J21" s="158">
        <v>127950</v>
      </c>
      <c r="K21" s="158">
        <v>127950</v>
      </c>
      <c r="L21" s="158">
        <v>127950</v>
      </c>
      <c r="M21" s="158">
        <v>129950</v>
      </c>
      <c r="N21" s="158">
        <v>122918.1</v>
      </c>
      <c r="O21" s="180"/>
    </row>
    <row r="22" spans="1:15" ht="15">
      <c r="A22" s="156" t="s">
        <v>1690</v>
      </c>
      <c r="B22" s="157" t="s">
        <v>1691</v>
      </c>
      <c r="C22" s="158">
        <v>648512.6</v>
      </c>
      <c r="D22" s="158">
        <v>648512.6</v>
      </c>
      <c r="E22" s="158">
        <f>D22</f>
        <v>648512.6</v>
      </c>
      <c r="F22" s="187">
        <v>557412.6</v>
      </c>
      <c r="G22" s="187">
        <v>557412.6</v>
      </c>
      <c r="H22" s="158">
        <v>557412.6</v>
      </c>
      <c r="I22" s="188">
        <v>557412.6</v>
      </c>
      <c r="J22" s="158">
        <v>557412.6</v>
      </c>
      <c r="K22" s="158">
        <v>557412.6</v>
      </c>
      <c r="L22" s="158">
        <v>557412.6</v>
      </c>
      <c r="M22" s="158">
        <v>557412.6</v>
      </c>
      <c r="N22" s="158">
        <v>557412.6</v>
      </c>
      <c r="O22" s="180"/>
    </row>
    <row r="23" spans="1:15" ht="15">
      <c r="A23" s="156" t="s">
        <v>1692</v>
      </c>
      <c r="B23" s="157" t="s">
        <v>1693</v>
      </c>
      <c r="C23" s="158">
        <v>244669</v>
      </c>
      <c r="D23" s="158">
        <v>344669</v>
      </c>
      <c r="E23" s="158">
        <f>D23</f>
        <v>344669</v>
      </c>
      <c r="F23" s="187">
        <v>90669</v>
      </c>
      <c r="G23" s="187">
        <v>69669</v>
      </c>
      <c r="H23" s="158">
        <v>69669</v>
      </c>
      <c r="I23" s="188">
        <v>69669</v>
      </c>
      <c r="J23" s="158">
        <v>69669</v>
      </c>
      <c r="K23" s="158">
        <v>69669</v>
      </c>
      <c r="L23" s="158">
        <v>42169</v>
      </c>
      <c r="M23" s="158">
        <v>42169</v>
      </c>
      <c r="N23" s="158">
        <v>42169</v>
      </c>
      <c r="O23" s="180"/>
    </row>
    <row r="24" spans="1:15" ht="15">
      <c r="A24" s="160" t="s">
        <v>1694</v>
      </c>
      <c r="B24" s="161" t="s">
        <v>1695</v>
      </c>
      <c r="C24" s="163">
        <v>2334817.33</v>
      </c>
      <c r="D24" s="163">
        <v>2331985.05</v>
      </c>
      <c r="E24" s="163">
        <v>2344604.64</v>
      </c>
      <c r="F24" s="189">
        <v>2437589.44</v>
      </c>
      <c r="G24" s="189">
        <v>2339918.31</v>
      </c>
      <c r="H24" s="163">
        <v>2362197.22</v>
      </c>
      <c r="I24" s="190">
        <v>2349983.59</v>
      </c>
      <c r="J24" s="163">
        <v>2362379.44</v>
      </c>
      <c r="K24" s="163">
        <v>2362908.71</v>
      </c>
      <c r="L24" s="163">
        <v>2358302.3</v>
      </c>
      <c r="M24" s="163">
        <v>2360905.17</v>
      </c>
      <c r="N24" s="163">
        <v>2372939.11</v>
      </c>
      <c r="O24" s="180"/>
    </row>
    <row r="25" spans="1:15" ht="15">
      <c r="A25" s="160" t="s">
        <v>1696</v>
      </c>
      <c r="B25" s="161" t="s">
        <v>1697</v>
      </c>
      <c r="C25" s="162">
        <v>1874045.29</v>
      </c>
      <c r="D25" s="162">
        <v>2008104.01</v>
      </c>
      <c r="E25" s="162">
        <v>2057097.46</v>
      </c>
      <c r="F25" s="191">
        <v>2097537.66</v>
      </c>
      <c r="G25" s="191">
        <v>2182098.92</v>
      </c>
      <c r="H25" s="162">
        <v>2226743.48</v>
      </c>
      <c r="I25" s="192">
        <v>2256420.81</v>
      </c>
      <c r="J25" s="162">
        <v>2342662.91</v>
      </c>
      <c r="K25" s="162">
        <v>2378194.4</v>
      </c>
      <c r="L25" s="162">
        <v>2385618.46</v>
      </c>
      <c r="M25" s="162">
        <v>2482955.62</v>
      </c>
      <c r="N25" s="162">
        <v>2553168.74</v>
      </c>
      <c r="O25" s="180"/>
    </row>
    <row r="26" spans="1:15" ht="15">
      <c r="A26" s="166" t="s">
        <v>1698</v>
      </c>
      <c r="B26" s="167" t="s">
        <v>1699</v>
      </c>
      <c r="C26" s="168">
        <v>2862065.56</v>
      </c>
      <c r="D26" s="168">
        <v>3862065.56</v>
      </c>
      <c r="E26" s="168">
        <f>D26</f>
        <v>3862065.56</v>
      </c>
      <c r="F26" s="193">
        <v>2862065.56</v>
      </c>
      <c r="G26" s="194">
        <v>2862065.56</v>
      </c>
      <c r="H26" s="195">
        <v>2862065.56</v>
      </c>
      <c r="I26" s="196">
        <v>2862065.56</v>
      </c>
      <c r="J26" s="195">
        <v>2862065.56</v>
      </c>
      <c r="K26" s="195">
        <v>2862065.56</v>
      </c>
      <c r="L26" s="195">
        <v>2862065.56</v>
      </c>
      <c r="M26" s="195">
        <v>2862065.56</v>
      </c>
      <c r="N26" s="195">
        <v>2862065.56</v>
      </c>
      <c r="O26" s="180"/>
    </row>
    <row r="27" spans="1:16" ht="15">
      <c r="A27" s="170" t="s">
        <v>1700</v>
      </c>
      <c r="B27" s="171"/>
      <c r="C27" s="172">
        <f aca="true" t="shared" si="2" ref="C27:N27">SUM(C16:C26)</f>
        <v>32442935.939999994</v>
      </c>
      <c r="D27" s="172">
        <f t="shared" si="2"/>
        <v>34647377.02</v>
      </c>
      <c r="E27" s="172">
        <f t="shared" si="2"/>
        <v>35023483.56</v>
      </c>
      <c r="F27" s="173">
        <f t="shared" si="2"/>
        <v>35937002.83</v>
      </c>
      <c r="G27" s="173">
        <f t="shared" si="2"/>
        <v>39380520.35000001</v>
      </c>
      <c r="H27" s="173">
        <f t="shared" si="2"/>
        <v>39800479.54000001</v>
      </c>
      <c r="I27" s="173">
        <f t="shared" si="2"/>
        <v>47043080.02000001</v>
      </c>
      <c r="J27" s="173">
        <f t="shared" si="2"/>
        <v>51637595.46000001</v>
      </c>
      <c r="K27" s="173">
        <f t="shared" si="2"/>
        <v>49737035.59000001</v>
      </c>
      <c r="L27" s="173">
        <f t="shared" si="2"/>
        <v>49172373.160000004</v>
      </c>
      <c r="M27" s="173">
        <f t="shared" si="2"/>
        <v>46012997.320000015</v>
      </c>
      <c r="N27" s="173">
        <f t="shared" si="2"/>
        <v>42695374.94000001</v>
      </c>
      <c r="P27" s="175"/>
    </row>
    <row r="29" spans="1:14" ht="15">
      <c r="A29" s="134" t="s">
        <v>1676</v>
      </c>
      <c r="B29" s="135" t="s">
        <v>1702</v>
      </c>
      <c r="C29" s="137">
        <v>43131</v>
      </c>
      <c r="D29" s="137">
        <v>43159</v>
      </c>
      <c r="E29" s="137">
        <v>43190</v>
      </c>
      <c r="F29" s="137">
        <v>43220</v>
      </c>
      <c r="G29" s="137">
        <v>43251</v>
      </c>
      <c r="H29" s="137">
        <v>43281</v>
      </c>
      <c r="I29" s="137">
        <v>43311</v>
      </c>
      <c r="J29" s="137">
        <v>43343</v>
      </c>
      <c r="K29" s="197">
        <v>43373</v>
      </c>
      <c r="L29" s="197">
        <v>43404</v>
      </c>
      <c r="M29" s="197">
        <v>43434</v>
      </c>
      <c r="N29" s="197">
        <v>43465</v>
      </c>
    </row>
    <row r="30" spans="1:14" ht="15">
      <c r="A30" s="140" t="s">
        <v>1678</v>
      </c>
      <c r="B30" s="141" t="s">
        <v>1679</v>
      </c>
      <c r="C30" s="178">
        <f>32353008.6-21839924.9</f>
        <v>10513083.700000003</v>
      </c>
      <c r="D30" s="178">
        <v>41223145.52</v>
      </c>
      <c r="E30" s="178">
        <v>43424336.07</v>
      </c>
      <c r="F30" s="178">
        <v>32922001.68</v>
      </c>
      <c r="G30" s="178">
        <v>33276258.03</v>
      </c>
      <c r="H30" s="178">
        <v>24931088.33</v>
      </c>
      <c r="I30" s="177">
        <v>35180753.19</v>
      </c>
      <c r="J30" s="177">
        <v>40525619.74</v>
      </c>
      <c r="K30" s="177">
        <v>19513943.15</v>
      </c>
      <c r="L30" s="177">
        <v>23264810.5</v>
      </c>
      <c r="M30" s="177">
        <v>34871874.44</v>
      </c>
      <c r="N30" s="177">
        <v>33171173.26</v>
      </c>
    </row>
    <row r="31" spans="1:14" ht="15">
      <c r="A31" s="145" t="s">
        <v>1680</v>
      </c>
      <c r="B31" s="146" t="s">
        <v>1681</v>
      </c>
      <c r="C31" s="147">
        <v>300058.29</v>
      </c>
      <c r="D31" s="147">
        <v>300058.29</v>
      </c>
      <c r="E31" s="147">
        <v>300058.29</v>
      </c>
      <c r="F31" s="147">
        <v>300058.29</v>
      </c>
      <c r="G31" s="147">
        <v>300058.29</v>
      </c>
      <c r="H31" s="147">
        <v>300058.29</v>
      </c>
      <c r="I31" s="182">
        <v>300058.29</v>
      </c>
      <c r="J31" s="182">
        <v>300058.29</v>
      </c>
      <c r="K31" s="182">
        <v>300058.29</v>
      </c>
      <c r="L31" s="182">
        <v>300058.29</v>
      </c>
      <c r="M31" s="182">
        <v>300058.29</v>
      </c>
      <c r="N31" s="182">
        <v>300058.29</v>
      </c>
    </row>
    <row r="32" spans="1:14" ht="15">
      <c r="A32" s="145" t="s">
        <v>1682</v>
      </c>
      <c r="B32" s="146" t="s">
        <v>1683</v>
      </c>
      <c r="C32" s="147">
        <v>8315.33</v>
      </c>
      <c r="D32" s="147">
        <v>7798.09</v>
      </c>
      <c r="E32" s="147">
        <v>7736.61</v>
      </c>
      <c r="F32" s="147">
        <v>7407.23</v>
      </c>
      <c r="G32" s="147">
        <v>7367.87</v>
      </c>
      <c r="H32" s="147">
        <v>6928.47</v>
      </c>
      <c r="I32" s="147">
        <v>6889.07</v>
      </c>
      <c r="J32" s="147">
        <v>6849.66</v>
      </c>
      <c r="K32" s="182">
        <v>6810.23</v>
      </c>
      <c r="L32" s="182">
        <v>6350.09</v>
      </c>
      <c r="M32" s="182">
        <v>6031.29</v>
      </c>
      <c r="N32" s="182">
        <v>5991.81</v>
      </c>
    </row>
    <row r="33" spans="1:14" ht="15">
      <c r="A33" s="149" t="s">
        <v>1684</v>
      </c>
      <c r="B33" s="150" t="s">
        <v>1685</v>
      </c>
      <c r="C33" s="152">
        <v>764708.12</v>
      </c>
      <c r="D33" s="152">
        <v>824821.12</v>
      </c>
      <c r="E33" s="152">
        <v>872162.56</v>
      </c>
      <c r="F33" s="152">
        <v>914279.32</v>
      </c>
      <c r="G33" s="152">
        <v>969416.28</v>
      </c>
      <c r="H33" s="152">
        <v>991657.4</v>
      </c>
      <c r="I33" s="152">
        <v>1068782.32</v>
      </c>
      <c r="J33" s="152">
        <v>1068782.32</v>
      </c>
      <c r="K33" s="184">
        <v>1160729.54</v>
      </c>
      <c r="L33" s="184">
        <v>1230279.09</v>
      </c>
      <c r="M33" s="184">
        <v>1291369.06</v>
      </c>
      <c r="N33" s="184">
        <v>1387025.68</v>
      </c>
    </row>
    <row r="34" spans="1:14" ht="15">
      <c r="A34" s="156" t="s">
        <v>1686</v>
      </c>
      <c r="B34" s="157" t="s">
        <v>1687</v>
      </c>
      <c r="C34" s="158">
        <v>204647.2</v>
      </c>
      <c r="D34" s="158">
        <v>183303.2</v>
      </c>
      <c r="E34" s="158">
        <v>155150.2</v>
      </c>
      <c r="F34" s="158">
        <v>135644.2</v>
      </c>
      <c r="G34" s="158">
        <v>558229.2</v>
      </c>
      <c r="H34" s="158">
        <v>506312.2</v>
      </c>
      <c r="I34" s="158">
        <v>460724.2</v>
      </c>
      <c r="J34" s="158">
        <v>424865.2</v>
      </c>
      <c r="K34" s="187">
        <v>376105.2</v>
      </c>
      <c r="L34" s="187">
        <v>334179.2</v>
      </c>
      <c r="M34" s="187">
        <v>234035.2</v>
      </c>
      <c r="N34" s="187">
        <v>150572.61</v>
      </c>
    </row>
    <row r="35" spans="1:14" ht="15">
      <c r="A35" s="156" t="s">
        <v>1688</v>
      </c>
      <c r="B35" s="157" t="s">
        <v>1689</v>
      </c>
      <c r="C35" s="158">
        <v>123748.1</v>
      </c>
      <c r="D35" s="158">
        <v>123748.1</v>
      </c>
      <c r="E35" s="158">
        <v>123748.1</v>
      </c>
      <c r="F35" s="158"/>
      <c r="G35" s="158"/>
      <c r="H35" s="158"/>
      <c r="I35" s="158"/>
      <c r="J35" s="158"/>
      <c r="K35" s="187"/>
      <c r="L35" s="187"/>
      <c r="M35" s="187"/>
      <c r="N35" s="187"/>
    </row>
    <row r="36" spans="1:14" ht="15">
      <c r="A36" s="156" t="s">
        <v>1690</v>
      </c>
      <c r="B36" s="157" t="s">
        <v>1691</v>
      </c>
      <c r="C36" s="158">
        <v>557412.6</v>
      </c>
      <c r="D36" s="158">
        <v>557412.6</v>
      </c>
      <c r="E36" s="158">
        <v>557412.6</v>
      </c>
      <c r="F36" s="158">
        <v>557412.6</v>
      </c>
      <c r="G36" s="158">
        <v>557412.6</v>
      </c>
      <c r="H36" s="158">
        <v>529412.6</v>
      </c>
      <c r="I36" s="158">
        <v>529412.6</v>
      </c>
      <c r="J36" s="158">
        <v>529412.6</v>
      </c>
      <c r="K36" s="187">
        <v>529412.6</v>
      </c>
      <c r="L36" s="187">
        <v>529412.6</v>
      </c>
      <c r="M36" s="187">
        <v>529412.6</v>
      </c>
      <c r="N36" s="187">
        <v>529412.6</v>
      </c>
    </row>
    <row r="37" spans="1:15" ht="15">
      <c r="A37" s="156" t="s">
        <v>1692</v>
      </c>
      <c r="B37" s="157" t="s">
        <v>1693</v>
      </c>
      <c r="C37" s="158">
        <v>42169</v>
      </c>
      <c r="D37" s="158">
        <v>42169</v>
      </c>
      <c r="E37" s="158">
        <v>42169</v>
      </c>
      <c r="F37" s="158"/>
      <c r="G37" s="158"/>
      <c r="H37" s="158"/>
      <c r="I37" s="158"/>
      <c r="J37" s="158"/>
      <c r="K37" s="187"/>
      <c r="L37" s="187"/>
      <c r="M37" s="187"/>
      <c r="N37" s="187"/>
      <c r="O37" s="175"/>
    </row>
    <row r="38" spans="1:14" ht="15">
      <c r="A38" s="160" t="s">
        <v>1694</v>
      </c>
      <c r="B38" s="161" t="s">
        <v>1695</v>
      </c>
      <c r="C38" s="163">
        <v>2375544.85</v>
      </c>
      <c r="D38" s="163">
        <v>2374784.43</v>
      </c>
      <c r="E38" s="163">
        <v>2377421.75</v>
      </c>
      <c r="F38" s="163">
        <v>2380056.63</v>
      </c>
      <c r="G38" s="163">
        <v>2382687.33</v>
      </c>
      <c r="H38" s="163">
        <v>2385333.72</v>
      </c>
      <c r="I38" s="163">
        <v>2394360.05</v>
      </c>
      <c r="J38" s="163">
        <v>2397367.24</v>
      </c>
      <c r="K38" s="189">
        <v>2390635.22</v>
      </c>
      <c r="L38" s="189">
        <v>2400059.34</v>
      </c>
      <c r="M38" s="189">
        <v>2393794.34</v>
      </c>
      <c r="N38" s="189">
        <v>2407967.81</v>
      </c>
    </row>
    <row r="39" spans="1:14" ht="15">
      <c r="A39" s="160" t="s">
        <v>1696</v>
      </c>
      <c r="B39" s="161" t="s">
        <v>1697</v>
      </c>
      <c r="C39" s="162">
        <v>2611448.41</v>
      </c>
      <c r="D39" s="162">
        <v>2754773.47</v>
      </c>
      <c r="E39" s="162">
        <v>2813755.6</v>
      </c>
      <c r="F39" s="162">
        <v>2851518.39</v>
      </c>
      <c r="G39" s="162">
        <v>2953641.92</v>
      </c>
      <c r="H39" s="162">
        <v>3064099.15</v>
      </c>
      <c r="I39" s="162">
        <v>3092835.61</v>
      </c>
      <c r="J39" s="162">
        <v>3092835.61</v>
      </c>
      <c r="K39" s="191">
        <v>2941244.78</v>
      </c>
      <c r="L39" s="191">
        <v>2954129.29</v>
      </c>
      <c r="M39" s="191">
        <v>3021967.5</v>
      </c>
      <c r="N39" s="191">
        <v>3084304.53</v>
      </c>
    </row>
    <row r="40" spans="1:14" ht="15">
      <c r="A40" s="166" t="s">
        <v>1698</v>
      </c>
      <c r="B40" s="167" t="s">
        <v>1699</v>
      </c>
      <c r="C40" s="168">
        <v>2862065.56</v>
      </c>
      <c r="D40" s="168">
        <v>2862065.56</v>
      </c>
      <c r="E40" s="168">
        <v>2862065.56</v>
      </c>
      <c r="F40" s="168">
        <v>2862065.56</v>
      </c>
      <c r="G40" s="168">
        <v>2862065.56</v>
      </c>
      <c r="H40" s="168">
        <v>2862065.56</v>
      </c>
      <c r="I40" s="168">
        <v>2862065.56</v>
      </c>
      <c r="J40" s="168">
        <v>2930258.49</v>
      </c>
      <c r="K40" s="193">
        <v>2872065.56</v>
      </c>
      <c r="L40" s="193">
        <v>2872065.56</v>
      </c>
      <c r="M40" s="193">
        <v>2872065.56</v>
      </c>
      <c r="N40" s="193">
        <v>2872065.56</v>
      </c>
    </row>
    <row r="41" spans="1:14" ht="15">
      <c r="A41" s="198" t="s">
        <v>1703</v>
      </c>
      <c r="B41" s="199" t="s">
        <v>1704</v>
      </c>
      <c r="C41" s="195"/>
      <c r="D41" s="195"/>
      <c r="E41" s="195"/>
      <c r="F41" s="195"/>
      <c r="G41" s="195">
        <v>-8364768.77</v>
      </c>
      <c r="H41" s="195">
        <v>-8364768.77</v>
      </c>
      <c r="I41" s="195">
        <v>-8364768.77</v>
      </c>
      <c r="J41" s="195">
        <v>-8364768.77</v>
      </c>
      <c r="K41" s="194">
        <v>-8364768.77</v>
      </c>
      <c r="L41" s="194">
        <v>-8364768.77</v>
      </c>
      <c r="M41" s="194">
        <v>-8364768.77</v>
      </c>
      <c r="N41" s="194">
        <v>-8364768.77</v>
      </c>
    </row>
    <row r="42" spans="1:14" ht="15">
      <c r="A42" s="170" t="s">
        <v>1700</v>
      </c>
      <c r="B42" s="171"/>
      <c r="C42" s="172">
        <f>SUM(C30:C40)</f>
        <v>20363201.16</v>
      </c>
      <c r="D42" s="172">
        <f>SUM(D30:D40)</f>
        <v>51254079.38000001</v>
      </c>
      <c r="E42" s="172">
        <f>SUM(E30:E40)</f>
        <v>53536016.34000001</v>
      </c>
      <c r="F42" s="172">
        <f>SUM(F30:F40)</f>
        <v>42930443.900000006</v>
      </c>
      <c r="G42" s="172">
        <f>SUM(G30:G41)</f>
        <v>35502368.31</v>
      </c>
      <c r="H42" s="172">
        <f>SUM(H30:H41)</f>
        <v>27212186.94999999</v>
      </c>
      <c r="I42" s="172">
        <f>SUM(I30:I41)</f>
        <v>37531112.120000005</v>
      </c>
      <c r="J42" s="172">
        <f>SUM(J30:J41)</f>
        <v>42911280.38000001</v>
      </c>
      <c r="K42" s="200">
        <v>21726235.8</v>
      </c>
      <c r="L42" s="200">
        <f>SUM(L30:L41)</f>
        <v>25526575.19</v>
      </c>
      <c r="M42" s="200">
        <f>SUM(M30:M41)</f>
        <v>37155839.510000005</v>
      </c>
      <c r="N42" s="200">
        <f>SUM(N30:N41)</f>
        <v>35543803.38000001</v>
      </c>
    </row>
    <row r="44" spans="1:14" ht="15">
      <c r="A44" s="134" t="s">
        <v>1676</v>
      </c>
      <c r="B44" s="135" t="s">
        <v>1705</v>
      </c>
      <c r="C44" s="137">
        <v>43496</v>
      </c>
      <c r="D44" s="137">
        <v>43524</v>
      </c>
      <c r="E44" s="137">
        <v>43555</v>
      </c>
      <c r="F44" s="137">
        <v>43585</v>
      </c>
      <c r="G44" s="137">
        <v>43616</v>
      </c>
      <c r="H44" s="137">
        <v>43646</v>
      </c>
      <c r="I44" s="137">
        <v>43676</v>
      </c>
      <c r="J44" s="137">
        <v>43708</v>
      </c>
      <c r="K44" s="197">
        <v>43738</v>
      </c>
      <c r="L44" s="197">
        <v>43769</v>
      </c>
      <c r="M44" s="197">
        <v>43799</v>
      </c>
      <c r="N44" s="197">
        <v>43830</v>
      </c>
    </row>
    <row r="45" spans="1:14" ht="15">
      <c r="A45" s="140" t="s">
        <v>1678</v>
      </c>
      <c r="B45" s="141" t="s">
        <v>1679</v>
      </c>
      <c r="C45" s="178">
        <v>34188699.52</v>
      </c>
      <c r="D45" s="178">
        <v>31934476.93</v>
      </c>
      <c r="E45" s="178">
        <v>32532349.01</v>
      </c>
      <c r="F45" s="178">
        <v>32983549.85</v>
      </c>
      <c r="G45" s="178">
        <v>33899168.57</v>
      </c>
      <c r="H45" s="178">
        <v>36907117.07</v>
      </c>
      <c r="I45" s="177"/>
      <c r="J45" s="177"/>
      <c r="K45" s="177"/>
      <c r="L45" s="177"/>
      <c r="M45" s="177"/>
      <c r="N45" s="177"/>
    </row>
    <row r="46" spans="1:14" ht="15">
      <c r="A46" s="145" t="s">
        <v>1680</v>
      </c>
      <c r="B46" s="146" t="s">
        <v>1681</v>
      </c>
      <c r="C46" s="147">
        <v>300058.29</v>
      </c>
      <c r="D46" s="147">
        <v>300058.29</v>
      </c>
      <c r="E46" s="147">
        <v>300058.29</v>
      </c>
      <c r="F46" s="147">
        <v>300058.29</v>
      </c>
      <c r="G46" s="147">
        <v>300058.29</v>
      </c>
      <c r="H46" s="147">
        <v>300058.29</v>
      </c>
      <c r="I46" s="182"/>
      <c r="J46" s="182"/>
      <c r="K46" s="182"/>
      <c r="L46" s="182"/>
      <c r="M46" s="182"/>
      <c r="N46" s="182"/>
    </row>
    <row r="47" spans="1:14" ht="15">
      <c r="A47" s="145" t="s">
        <v>1682</v>
      </c>
      <c r="B47" s="146" t="s">
        <v>1683</v>
      </c>
      <c r="C47" s="147">
        <v>5952.33</v>
      </c>
      <c r="D47" s="147">
        <v>5912.79</v>
      </c>
      <c r="E47" s="147">
        <v>5873.3</v>
      </c>
      <c r="F47" s="147">
        <v>5233.74</v>
      </c>
      <c r="G47" s="147">
        <v>4794.16</v>
      </c>
      <c r="H47" s="147">
        <v>4354.54</v>
      </c>
      <c r="I47" s="147"/>
      <c r="J47" s="147"/>
      <c r="K47" s="182"/>
      <c r="L47" s="182"/>
      <c r="M47" s="182"/>
      <c r="N47" s="182"/>
    </row>
    <row r="48" spans="1:14" ht="15">
      <c r="A48" s="149" t="s">
        <v>1684</v>
      </c>
      <c r="B48" s="150" t="s">
        <v>1685</v>
      </c>
      <c r="C48" s="152">
        <v>1454939.19</v>
      </c>
      <c r="D48" s="152">
        <v>1519674.28</v>
      </c>
      <c r="E48" s="152">
        <v>1586428.42</v>
      </c>
      <c r="F48" s="152">
        <v>1634226.39</v>
      </c>
      <c r="G48" s="152">
        <v>1672892.27</v>
      </c>
      <c r="H48" s="152">
        <v>1729028.87</v>
      </c>
      <c r="I48" s="152"/>
      <c r="J48" s="152"/>
      <c r="K48" s="184"/>
      <c r="L48" s="184"/>
      <c r="M48" s="184"/>
      <c r="N48" s="184"/>
    </row>
    <row r="49" spans="1:14" ht="15">
      <c r="A49" s="156" t="s">
        <v>1686</v>
      </c>
      <c r="B49" s="157" t="s">
        <v>1687</v>
      </c>
      <c r="C49" s="158">
        <v>132565.61</v>
      </c>
      <c r="D49" s="158">
        <v>132565.61</v>
      </c>
      <c r="E49" s="158">
        <v>80709.61</v>
      </c>
      <c r="F49" s="158">
        <v>509620.61</v>
      </c>
      <c r="G49" s="158">
        <v>426782.61</v>
      </c>
      <c r="H49" s="158">
        <v>382569.61</v>
      </c>
      <c r="I49" s="158"/>
      <c r="J49" s="158"/>
      <c r="K49" s="187"/>
      <c r="L49" s="187"/>
      <c r="M49" s="187"/>
      <c r="N49" s="187"/>
    </row>
    <row r="50" spans="1:14" ht="15">
      <c r="A50" s="156" t="s">
        <v>1688</v>
      </c>
      <c r="B50" s="157" t="s">
        <v>1689</v>
      </c>
      <c r="C50" s="158">
        <v>0</v>
      </c>
      <c r="D50" s="158">
        <v>0</v>
      </c>
      <c r="E50" s="158">
        <v>0</v>
      </c>
      <c r="F50" s="158">
        <v>0</v>
      </c>
      <c r="G50" s="158">
        <v>0</v>
      </c>
      <c r="H50" s="158">
        <v>0</v>
      </c>
      <c r="I50" s="158"/>
      <c r="J50" s="158"/>
      <c r="K50" s="187"/>
      <c r="L50" s="187"/>
      <c r="M50" s="187"/>
      <c r="N50" s="187"/>
    </row>
    <row r="51" spans="1:14" ht="15">
      <c r="A51" s="156" t="s">
        <v>1690</v>
      </c>
      <c r="B51" s="157" t="s">
        <v>1691</v>
      </c>
      <c r="C51" s="158">
        <v>529412.6</v>
      </c>
      <c r="D51" s="158">
        <v>529412.6</v>
      </c>
      <c r="E51" s="158">
        <v>529412.6</v>
      </c>
      <c r="F51" s="158">
        <v>529412.6</v>
      </c>
      <c r="G51" s="158">
        <v>529412.6</v>
      </c>
      <c r="H51" s="158">
        <v>529412.6</v>
      </c>
      <c r="I51" s="158"/>
      <c r="J51" s="158"/>
      <c r="K51" s="187"/>
      <c r="L51" s="187"/>
      <c r="M51" s="187"/>
      <c r="N51" s="187"/>
    </row>
    <row r="52" spans="1:14" ht="15">
      <c r="A52" s="156" t="s">
        <v>1692</v>
      </c>
      <c r="B52" s="157" t="s">
        <v>1693</v>
      </c>
      <c r="C52" s="158">
        <v>0</v>
      </c>
      <c r="D52" s="158">
        <v>0</v>
      </c>
      <c r="E52" s="158">
        <v>0</v>
      </c>
      <c r="F52" s="158">
        <v>0</v>
      </c>
      <c r="G52" s="158">
        <v>0</v>
      </c>
      <c r="H52" s="158">
        <v>0</v>
      </c>
      <c r="I52" s="158"/>
      <c r="J52" s="158"/>
      <c r="K52" s="187"/>
      <c r="L52" s="187"/>
      <c r="M52" s="187"/>
      <c r="N52" s="187"/>
    </row>
    <row r="53" spans="1:14" ht="15">
      <c r="A53" s="160" t="s">
        <v>1694</v>
      </c>
      <c r="B53" s="161" t="s">
        <v>1695</v>
      </c>
      <c r="C53" s="163">
        <v>2409002.57</v>
      </c>
      <c r="D53" s="163">
        <v>2411038.73</v>
      </c>
      <c r="E53" s="163">
        <v>2413689.67</v>
      </c>
      <c r="F53" s="163">
        <v>2416349.33</v>
      </c>
      <c r="G53" s="163">
        <v>2419012.6</v>
      </c>
      <c r="H53" s="163">
        <v>2421662.54</v>
      </c>
      <c r="I53" s="163"/>
      <c r="J53" s="163"/>
      <c r="K53" s="189"/>
      <c r="L53" s="189"/>
      <c r="M53" s="189"/>
      <c r="N53" s="189"/>
    </row>
    <row r="54" spans="1:14" ht="15">
      <c r="A54" s="160" t="s">
        <v>1696</v>
      </c>
      <c r="B54" s="161" t="s">
        <v>1697</v>
      </c>
      <c r="C54" s="162">
        <v>3132769.19</v>
      </c>
      <c r="D54" s="162">
        <v>3278390.61</v>
      </c>
      <c r="E54" s="162">
        <v>3328022.65</v>
      </c>
      <c r="F54" s="162">
        <v>3345158.52</v>
      </c>
      <c r="G54" s="162">
        <v>3416490.18</v>
      </c>
      <c r="H54" s="162">
        <v>3457578.56</v>
      </c>
      <c r="I54" s="162"/>
      <c r="J54" s="162"/>
      <c r="K54" s="191"/>
      <c r="L54" s="191"/>
      <c r="M54" s="191"/>
      <c r="N54" s="191"/>
    </row>
    <row r="55" spans="1:14" ht="15">
      <c r="A55" s="166" t="s">
        <v>1698</v>
      </c>
      <c r="B55" s="167" t="s">
        <v>1699</v>
      </c>
      <c r="C55" s="168">
        <v>2872065.56</v>
      </c>
      <c r="D55" s="168">
        <v>2872065.56</v>
      </c>
      <c r="E55" s="168">
        <v>2872065.56</v>
      </c>
      <c r="F55" s="168">
        <v>2872065.56</v>
      </c>
      <c r="G55" s="168">
        <v>2872065.56</v>
      </c>
      <c r="H55" s="168">
        <v>2872065.56</v>
      </c>
      <c r="I55" s="168"/>
      <c r="J55" s="168"/>
      <c r="K55" s="193"/>
      <c r="L55" s="193"/>
      <c r="M55" s="193"/>
      <c r="N55" s="193"/>
    </row>
    <row r="56" spans="1:14" ht="15">
      <c r="A56" s="198" t="s">
        <v>1703</v>
      </c>
      <c r="B56" s="199" t="s">
        <v>1704</v>
      </c>
      <c r="C56" s="195">
        <v>-8364768.77</v>
      </c>
      <c r="D56" s="195">
        <v>0</v>
      </c>
      <c r="E56" s="195">
        <v>0</v>
      </c>
      <c r="F56" s="195">
        <v>0</v>
      </c>
      <c r="G56" s="195">
        <v>0</v>
      </c>
      <c r="H56" s="195">
        <v>0</v>
      </c>
      <c r="I56" s="195"/>
      <c r="J56" s="195"/>
      <c r="K56" s="194"/>
      <c r="L56" s="194"/>
      <c r="M56" s="194"/>
      <c r="N56" s="194"/>
    </row>
    <row r="57" spans="1:14" ht="15">
      <c r="A57" s="170" t="s">
        <v>1700</v>
      </c>
      <c r="B57" s="171"/>
      <c r="C57" s="172">
        <f>SUM(C45:C56)</f>
        <v>36660696.09</v>
      </c>
      <c r="D57" s="172">
        <f aca="true" t="shared" si="3" ref="D57:N57">SUM(D45:D56)</f>
        <v>42983595.4</v>
      </c>
      <c r="E57" s="172">
        <f t="shared" si="3"/>
        <v>43648609.11000001</v>
      </c>
      <c r="F57" s="172">
        <f t="shared" si="3"/>
        <v>44595674.89</v>
      </c>
      <c r="G57" s="172">
        <f t="shared" si="3"/>
        <v>45540676.84</v>
      </c>
      <c r="H57" s="172">
        <f>SUM(H45:H56)</f>
        <v>48603847.64</v>
      </c>
      <c r="I57" s="172">
        <f t="shared" si="3"/>
        <v>0</v>
      </c>
      <c r="J57" s="172">
        <f t="shared" si="3"/>
        <v>0</v>
      </c>
      <c r="K57" s="172">
        <f t="shared" si="3"/>
        <v>0</v>
      </c>
      <c r="L57" s="172">
        <f t="shared" si="3"/>
        <v>0</v>
      </c>
      <c r="M57" s="172">
        <f t="shared" si="3"/>
        <v>0</v>
      </c>
      <c r="N57" s="172">
        <f t="shared" si="3"/>
        <v>0</v>
      </c>
    </row>
    <row r="60" ht="15.75" thickBot="1"/>
    <row r="61" spans="7:9" ht="15.75" thickBot="1">
      <c r="G61" s="201" t="s">
        <v>1706</v>
      </c>
      <c r="H61" s="202" t="s">
        <v>1707</v>
      </c>
      <c r="I61" s="206"/>
    </row>
    <row r="62" spans="7:9" ht="15.75" thickBot="1">
      <c r="G62" s="203" t="s">
        <v>1708</v>
      </c>
      <c r="H62" s="204">
        <f>H55</f>
        <v>2872065.56</v>
      </c>
      <c r="I62" s="207"/>
    </row>
    <row r="63" spans="7:9" ht="15.75" thickBot="1">
      <c r="G63" s="203" t="s">
        <v>1709</v>
      </c>
      <c r="H63" s="204">
        <f>H53+H54</f>
        <v>5879241.1</v>
      </c>
      <c r="I63" s="207"/>
    </row>
    <row r="64" spans="7:9" ht="15.75" thickBot="1">
      <c r="G64" s="203" t="s">
        <v>1711</v>
      </c>
      <c r="H64" s="204">
        <f>H49+H51</f>
        <v>911982.21</v>
      </c>
      <c r="I64" s="207"/>
    </row>
    <row r="65" spans="7:9" ht="15.75" thickBot="1">
      <c r="G65" s="203" t="s">
        <v>1710</v>
      </c>
      <c r="H65" s="204">
        <f>SUM(H45:H48)</f>
        <v>38940558.769999996</v>
      </c>
      <c r="I65" s="207"/>
    </row>
    <row r="66" spans="7:9" ht="16.5" thickBot="1">
      <c r="G66" s="209" t="s">
        <v>1700</v>
      </c>
      <c r="H66" s="205">
        <f>SUM(H62:H65)</f>
        <v>48603847.64</v>
      </c>
      <c r="I66" s="208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5" r:id="rId1"/>
  <ignoredErrors>
    <ignoredError sqref="H65 C57:H57 C42:N42 C27:N27 C13:N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2005 GINIS</dc:title>
  <dc:subject/>
  <dc:creator>Bc. Ondřej Frič</dc:creator>
  <cp:keywords/>
  <dc:description/>
  <cp:lastModifiedBy>Míková Jana</cp:lastModifiedBy>
  <cp:lastPrinted>2019-07-12T11:34:19Z</cp:lastPrinted>
  <dcterms:created xsi:type="dcterms:W3CDTF">2005-01-10T20:39:26Z</dcterms:created>
  <dcterms:modified xsi:type="dcterms:W3CDTF">2019-07-15T07:56:06Z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1909335455</vt:i4>
  </property>
  <property fmtid="{D5CDD505-2E9C-101B-9397-08002B2CF9AE}" pid="3" name="_EmailSubject">
    <vt:lpwstr>Upravený rozpočet - formulář.xls</vt:lpwstr>
  </property>
  <property fmtid="{D5CDD505-2E9C-101B-9397-08002B2CF9AE}" pid="4" name="_AuthorEmail">
    <vt:lpwstr>vitova@mestojablonec.cz</vt:lpwstr>
  </property>
  <property fmtid="{D5CDD505-2E9C-101B-9397-08002B2CF9AE}" pid="5" name="_AuthorEmailDisplayName">
    <vt:lpwstr>Renata Vítová</vt:lpwstr>
  </property>
  <property fmtid="{D5CDD505-2E9C-101B-9397-08002B2CF9AE}" pid="6" name="_PreviousAdHocReviewCycleID">
    <vt:i4>1909335455</vt:i4>
  </property>
  <property fmtid="{D5CDD505-2E9C-101B-9397-08002B2CF9AE}" pid="7" name="_ReviewingToolsShownOnce">
    <vt:lpwstr/>
  </property>
</Properties>
</file>